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2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3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4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pivotTables/pivotTable4.xml" ContentType="application/vnd.openxmlformats-officedocument.spreadsheetml.pivotTable+xml"/>
  <Override PartName="/xl/drawings/drawing5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ctda\OneDrive\Documentos\"/>
    </mc:Choice>
  </mc:AlternateContent>
  <xr:revisionPtr revIDLastSave="0" documentId="13_ncr:1_{7EFE18FA-C13B-4F78-A071-D6797435D71D}" xr6:coauthVersionLast="45" xr6:coauthVersionMax="45" xr10:uidLastSave="{00000000-0000-0000-0000-000000000000}"/>
  <bookViews>
    <workbookView xWindow="3380" yWindow="3380" windowWidth="28800" windowHeight="15460" xr2:uid="{721145A0-7224-4B36-AFAD-835FBBBAF18E}"/>
  </bookViews>
  <sheets>
    <sheet name="Main" sheetId="1" r:id="rId1"/>
    <sheet name="Aux_hist" sheetId="2" r:id="rId2"/>
    <sheet name="Markowitz" sheetId="3" r:id="rId3"/>
    <sheet name="TwofundSepTheorem" sheetId="4" r:id="rId4"/>
    <sheet name="FRA" sheetId="5" r:id="rId5"/>
  </sheets>
  <definedNames>
    <definedName name="Log_BIMBOA">Main!$I$4:$I$1257</definedName>
    <definedName name="Log_CEMEX">Main!$J$4:$J$1257</definedName>
    <definedName name="Log_WALMEX">Main!$H$4:$H$1257</definedName>
  </definedNames>
  <calcPr calcId="191029"/>
  <pivotCaches>
    <pivotCache cacheId="3" r:id="rId6"/>
    <pivotCache cacheId="6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37" i="5" l="1"/>
  <c r="M37" i="5"/>
  <c r="N37" i="5"/>
  <c r="L38" i="5"/>
  <c r="M38" i="5"/>
  <c r="N38" i="5"/>
  <c r="L39" i="5"/>
  <c r="M39" i="5"/>
  <c r="N39" i="5"/>
  <c r="L40" i="5"/>
  <c r="M40" i="5"/>
  <c r="N40" i="5"/>
  <c r="L41" i="5"/>
  <c r="M41" i="5"/>
  <c r="N41" i="5"/>
  <c r="L42" i="5"/>
  <c r="M42" i="5"/>
  <c r="N42" i="5"/>
  <c r="L43" i="5"/>
  <c r="M43" i="5"/>
  <c r="N43" i="5"/>
  <c r="L44" i="5"/>
  <c r="M44" i="5"/>
  <c r="N44" i="5"/>
  <c r="L45" i="5"/>
  <c r="M45" i="5"/>
  <c r="N45" i="5"/>
  <c r="L46" i="5"/>
  <c r="M46" i="5"/>
  <c r="N46" i="5"/>
  <c r="L47" i="5"/>
  <c r="M47" i="5"/>
  <c r="N47" i="5"/>
  <c r="L48" i="5"/>
  <c r="M48" i="5"/>
  <c r="N48" i="5"/>
  <c r="L49" i="5"/>
  <c r="M49" i="5"/>
  <c r="N49" i="5"/>
  <c r="L50" i="5"/>
  <c r="M50" i="5"/>
  <c r="N50" i="5"/>
  <c r="L51" i="5"/>
  <c r="M51" i="5"/>
  <c r="N51" i="5"/>
  <c r="L52" i="5"/>
  <c r="M52" i="5"/>
  <c r="N52" i="5"/>
  <c r="L53" i="5"/>
  <c r="M53" i="5"/>
  <c r="N53" i="5"/>
  <c r="L54" i="5"/>
  <c r="M54" i="5"/>
  <c r="N54" i="5"/>
  <c r="L55" i="5"/>
  <c r="M55" i="5"/>
  <c r="N55" i="5"/>
  <c r="L56" i="5"/>
  <c r="M56" i="5"/>
  <c r="N56" i="5"/>
  <c r="L57" i="5"/>
  <c r="M57" i="5"/>
  <c r="N57" i="5"/>
  <c r="L58" i="5"/>
  <c r="M58" i="5"/>
  <c r="N58" i="5"/>
  <c r="L59" i="5"/>
  <c r="M59" i="5"/>
  <c r="N59" i="5"/>
  <c r="L60" i="5"/>
  <c r="M60" i="5"/>
  <c r="N60" i="5"/>
  <c r="L61" i="5"/>
  <c r="M61" i="5"/>
  <c r="N61" i="5"/>
  <c r="L62" i="5"/>
  <c r="M62" i="5"/>
  <c r="N62" i="5"/>
  <c r="L63" i="5"/>
  <c r="M63" i="5"/>
  <c r="N63" i="5"/>
  <c r="L64" i="5"/>
  <c r="M64" i="5"/>
  <c r="N64" i="5"/>
  <c r="L65" i="5"/>
  <c r="M65" i="5"/>
  <c r="N65" i="5"/>
  <c r="L66" i="5"/>
  <c r="M66" i="5"/>
  <c r="N66" i="5"/>
  <c r="L67" i="5"/>
  <c r="M67" i="5"/>
  <c r="N67" i="5"/>
  <c r="L68" i="5"/>
  <c r="M68" i="5"/>
  <c r="N68" i="5"/>
  <c r="L69" i="5"/>
  <c r="M69" i="5"/>
  <c r="N69" i="5"/>
  <c r="L70" i="5"/>
  <c r="M70" i="5"/>
  <c r="N70" i="5"/>
  <c r="L71" i="5"/>
  <c r="M71" i="5"/>
  <c r="N71" i="5"/>
  <c r="L72" i="5"/>
  <c r="M72" i="5"/>
  <c r="N72" i="5"/>
  <c r="L73" i="5"/>
  <c r="M73" i="5"/>
  <c r="N73" i="5"/>
  <c r="L74" i="5"/>
  <c r="M74" i="5"/>
  <c r="N74" i="5"/>
  <c r="L75" i="5"/>
  <c r="M75" i="5"/>
  <c r="N75" i="5"/>
  <c r="L76" i="5"/>
  <c r="M76" i="5"/>
  <c r="N76" i="5"/>
  <c r="L77" i="5"/>
  <c r="M77" i="5"/>
  <c r="N77" i="5"/>
  <c r="L78" i="5"/>
  <c r="M78" i="5"/>
  <c r="N78" i="5"/>
  <c r="L79" i="5"/>
  <c r="M79" i="5"/>
  <c r="N79" i="5"/>
  <c r="L80" i="5"/>
  <c r="M80" i="5"/>
  <c r="N80" i="5"/>
  <c r="L81" i="5"/>
  <c r="M81" i="5"/>
  <c r="N81" i="5"/>
  <c r="L82" i="5"/>
  <c r="M82" i="5"/>
  <c r="N82" i="5"/>
  <c r="L83" i="5"/>
  <c r="M83" i="5"/>
  <c r="N83" i="5"/>
  <c r="L84" i="5"/>
  <c r="M84" i="5"/>
  <c r="N84" i="5"/>
  <c r="L85" i="5"/>
  <c r="M85" i="5"/>
  <c r="N85" i="5"/>
  <c r="L86" i="5"/>
  <c r="M86" i="5"/>
  <c r="N86" i="5"/>
  <c r="L87" i="5"/>
  <c r="M87" i="5"/>
  <c r="N87" i="5"/>
  <c r="L88" i="5"/>
  <c r="M88" i="5"/>
  <c r="N88" i="5"/>
  <c r="L89" i="5"/>
  <c r="M89" i="5"/>
  <c r="N89" i="5"/>
  <c r="L90" i="5"/>
  <c r="M90" i="5"/>
  <c r="N90" i="5"/>
  <c r="L91" i="5"/>
  <c r="M91" i="5"/>
  <c r="N91" i="5"/>
  <c r="L92" i="5"/>
  <c r="M92" i="5"/>
  <c r="N92" i="5"/>
  <c r="L93" i="5"/>
  <c r="M93" i="5"/>
  <c r="N93" i="5"/>
  <c r="L94" i="5"/>
  <c r="M94" i="5"/>
  <c r="N94" i="5"/>
  <c r="L95" i="5"/>
  <c r="M95" i="5"/>
  <c r="N95" i="5"/>
  <c r="L96" i="5"/>
  <c r="M96" i="5"/>
  <c r="N96" i="5"/>
  <c r="L97" i="5"/>
  <c r="M97" i="5"/>
  <c r="N97" i="5"/>
  <c r="L98" i="5"/>
  <c r="M98" i="5"/>
  <c r="N98" i="5"/>
  <c r="L99" i="5"/>
  <c r="M99" i="5"/>
  <c r="N99" i="5"/>
  <c r="L100" i="5"/>
  <c r="M100" i="5"/>
  <c r="N100" i="5"/>
  <c r="L101" i="5"/>
  <c r="M101" i="5"/>
  <c r="N101" i="5"/>
  <c r="L102" i="5"/>
  <c r="M102" i="5"/>
  <c r="N102" i="5"/>
  <c r="L103" i="5"/>
  <c r="M103" i="5"/>
  <c r="N103" i="5"/>
  <c r="L104" i="5"/>
  <c r="M104" i="5"/>
  <c r="N104" i="5"/>
  <c r="L105" i="5"/>
  <c r="M105" i="5"/>
  <c r="N105" i="5"/>
  <c r="L106" i="5"/>
  <c r="M106" i="5"/>
  <c r="N106" i="5"/>
  <c r="L107" i="5"/>
  <c r="M107" i="5"/>
  <c r="N107" i="5"/>
  <c r="L108" i="5"/>
  <c r="M108" i="5"/>
  <c r="N108" i="5"/>
  <c r="L109" i="5"/>
  <c r="M109" i="5"/>
  <c r="N109" i="5"/>
  <c r="L110" i="5"/>
  <c r="M110" i="5"/>
  <c r="N110" i="5"/>
  <c r="L111" i="5"/>
  <c r="M111" i="5"/>
  <c r="N111" i="5"/>
  <c r="L112" i="5"/>
  <c r="M112" i="5"/>
  <c r="N112" i="5"/>
  <c r="L113" i="5"/>
  <c r="M113" i="5"/>
  <c r="N113" i="5"/>
  <c r="L114" i="5"/>
  <c r="M114" i="5"/>
  <c r="N114" i="5"/>
  <c r="L115" i="5"/>
  <c r="M115" i="5"/>
  <c r="N115" i="5"/>
  <c r="L116" i="5"/>
  <c r="M116" i="5"/>
  <c r="N116" i="5"/>
  <c r="L117" i="5"/>
  <c r="M117" i="5"/>
  <c r="N117" i="5"/>
  <c r="L118" i="5"/>
  <c r="M118" i="5"/>
  <c r="N118" i="5"/>
  <c r="L119" i="5"/>
  <c r="M119" i="5"/>
  <c r="N119" i="5"/>
  <c r="L120" i="5"/>
  <c r="M120" i="5"/>
  <c r="N120" i="5"/>
  <c r="L121" i="5"/>
  <c r="M121" i="5"/>
  <c r="N121" i="5"/>
  <c r="L122" i="5"/>
  <c r="M122" i="5"/>
  <c r="N122" i="5"/>
  <c r="L123" i="5"/>
  <c r="M123" i="5"/>
  <c r="N123" i="5"/>
  <c r="L124" i="5"/>
  <c r="M124" i="5"/>
  <c r="N124" i="5"/>
  <c r="L125" i="5"/>
  <c r="M125" i="5"/>
  <c r="N125" i="5"/>
  <c r="L126" i="5"/>
  <c r="M126" i="5"/>
  <c r="N126" i="5"/>
  <c r="L127" i="5"/>
  <c r="M127" i="5"/>
  <c r="N127" i="5"/>
  <c r="L128" i="5"/>
  <c r="M128" i="5"/>
  <c r="N128" i="5"/>
  <c r="L129" i="5"/>
  <c r="M129" i="5"/>
  <c r="N129" i="5"/>
  <c r="L130" i="5"/>
  <c r="M130" i="5"/>
  <c r="N130" i="5"/>
  <c r="L131" i="5"/>
  <c r="M131" i="5"/>
  <c r="N131" i="5"/>
  <c r="L132" i="5"/>
  <c r="M132" i="5"/>
  <c r="N132" i="5"/>
  <c r="L133" i="5"/>
  <c r="M133" i="5"/>
  <c r="N133" i="5"/>
  <c r="L134" i="5"/>
  <c r="M134" i="5"/>
  <c r="N134" i="5"/>
  <c r="L135" i="5"/>
  <c r="M135" i="5"/>
  <c r="N135" i="5"/>
  <c r="L136" i="5"/>
  <c r="M136" i="5"/>
  <c r="N136" i="5"/>
  <c r="L137" i="5"/>
  <c r="M137" i="5"/>
  <c r="N137" i="5"/>
  <c r="L138" i="5"/>
  <c r="M138" i="5"/>
  <c r="N138" i="5"/>
  <c r="L139" i="5"/>
  <c r="M139" i="5"/>
  <c r="N139" i="5"/>
  <c r="L140" i="5"/>
  <c r="M140" i="5"/>
  <c r="N140" i="5"/>
  <c r="L141" i="5"/>
  <c r="M141" i="5"/>
  <c r="N141" i="5"/>
  <c r="L142" i="5"/>
  <c r="M142" i="5"/>
  <c r="N142" i="5"/>
  <c r="L143" i="5"/>
  <c r="M143" i="5"/>
  <c r="N143" i="5"/>
  <c r="L144" i="5"/>
  <c r="M144" i="5"/>
  <c r="N144" i="5"/>
  <c r="L145" i="5"/>
  <c r="M145" i="5"/>
  <c r="N145" i="5"/>
  <c r="L146" i="5"/>
  <c r="M146" i="5"/>
  <c r="N146" i="5"/>
  <c r="L147" i="5"/>
  <c r="M147" i="5"/>
  <c r="N147" i="5"/>
  <c r="L148" i="5"/>
  <c r="M148" i="5"/>
  <c r="N148" i="5"/>
  <c r="L149" i="5"/>
  <c r="M149" i="5"/>
  <c r="N149" i="5"/>
  <c r="L150" i="5"/>
  <c r="M150" i="5"/>
  <c r="N150" i="5"/>
  <c r="L151" i="5"/>
  <c r="M151" i="5"/>
  <c r="N151" i="5"/>
  <c r="L152" i="5"/>
  <c r="M152" i="5"/>
  <c r="N152" i="5"/>
  <c r="L153" i="5"/>
  <c r="M153" i="5"/>
  <c r="N153" i="5"/>
  <c r="L154" i="5"/>
  <c r="M154" i="5"/>
  <c r="N154" i="5"/>
  <c r="L155" i="5"/>
  <c r="M155" i="5"/>
  <c r="N155" i="5"/>
  <c r="L156" i="5"/>
  <c r="M156" i="5"/>
  <c r="N156" i="5"/>
  <c r="L157" i="5"/>
  <c r="M157" i="5"/>
  <c r="N157" i="5"/>
  <c r="L158" i="5"/>
  <c r="M158" i="5"/>
  <c r="N158" i="5"/>
  <c r="L159" i="5"/>
  <c r="M159" i="5"/>
  <c r="N159" i="5"/>
  <c r="L160" i="5"/>
  <c r="M160" i="5"/>
  <c r="N160" i="5"/>
  <c r="L161" i="5"/>
  <c r="M161" i="5"/>
  <c r="N161" i="5"/>
  <c r="L162" i="5"/>
  <c r="M162" i="5"/>
  <c r="N162" i="5"/>
  <c r="L163" i="5"/>
  <c r="M163" i="5"/>
  <c r="N163" i="5"/>
  <c r="L164" i="5"/>
  <c r="M164" i="5"/>
  <c r="N164" i="5"/>
  <c r="L165" i="5"/>
  <c r="M165" i="5"/>
  <c r="N165" i="5"/>
  <c r="L166" i="5"/>
  <c r="M166" i="5"/>
  <c r="N166" i="5"/>
  <c r="L167" i="5"/>
  <c r="M167" i="5"/>
  <c r="N167" i="5"/>
  <c r="L168" i="5"/>
  <c r="M168" i="5"/>
  <c r="N168" i="5"/>
  <c r="L169" i="5"/>
  <c r="M169" i="5"/>
  <c r="N169" i="5"/>
  <c r="L170" i="5"/>
  <c r="M170" i="5"/>
  <c r="N170" i="5"/>
  <c r="L171" i="5"/>
  <c r="M171" i="5"/>
  <c r="N171" i="5"/>
  <c r="L172" i="5"/>
  <c r="M172" i="5"/>
  <c r="N172" i="5"/>
  <c r="L173" i="5"/>
  <c r="M173" i="5"/>
  <c r="N173" i="5"/>
  <c r="L174" i="5"/>
  <c r="M174" i="5"/>
  <c r="N174" i="5"/>
  <c r="L175" i="5"/>
  <c r="M175" i="5"/>
  <c r="N175" i="5"/>
  <c r="L176" i="5"/>
  <c r="M176" i="5"/>
  <c r="N176" i="5"/>
  <c r="L177" i="5"/>
  <c r="M177" i="5"/>
  <c r="N177" i="5"/>
  <c r="L178" i="5"/>
  <c r="M178" i="5"/>
  <c r="N178" i="5"/>
  <c r="L179" i="5"/>
  <c r="M179" i="5"/>
  <c r="N179" i="5"/>
  <c r="L180" i="5"/>
  <c r="M180" i="5"/>
  <c r="N180" i="5"/>
  <c r="L181" i="5"/>
  <c r="M181" i="5"/>
  <c r="N181" i="5"/>
  <c r="L182" i="5"/>
  <c r="M182" i="5"/>
  <c r="N182" i="5"/>
  <c r="L183" i="5"/>
  <c r="M183" i="5"/>
  <c r="N183" i="5"/>
  <c r="L184" i="5"/>
  <c r="M184" i="5"/>
  <c r="N184" i="5"/>
  <c r="L185" i="5"/>
  <c r="M185" i="5"/>
  <c r="N185" i="5"/>
  <c r="L186" i="5"/>
  <c r="M186" i="5"/>
  <c r="N186" i="5"/>
  <c r="M36" i="5"/>
  <c r="N36" i="5"/>
  <c r="L36" i="5"/>
  <c r="O37" i="5"/>
  <c r="O38" i="5"/>
  <c r="O39" i="5"/>
  <c r="O40" i="5"/>
  <c r="O41" i="5"/>
  <c r="O42" i="5"/>
  <c r="O43" i="5"/>
  <c r="O44" i="5"/>
  <c r="O45" i="5"/>
  <c r="O46" i="5"/>
  <c r="O47" i="5"/>
  <c r="O48" i="5"/>
  <c r="O49" i="5"/>
  <c r="O50" i="5"/>
  <c r="O51" i="5"/>
  <c r="O52" i="5"/>
  <c r="O53" i="5"/>
  <c r="O54" i="5"/>
  <c r="O55" i="5"/>
  <c r="O56" i="5"/>
  <c r="O57" i="5"/>
  <c r="O58" i="5"/>
  <c r="O59" i="5"/>
  <c r="O60" i="5"/>
  <c r="O61" i="5"/>
  <c r="O62" i="5"/>
  <c r="O63" i="5"/>
  <c r="O64" i="5"/>
  <c r="O65" i="5"/>
  <c r="O66" i="5"/>
  <c r="O67" i="5"/>
  <c r="O68" i="5"/>
  <c r="O69" i="5"/>
  <c r="O70" i="5"/>
  <c r="O71" i="5"/>
  <c r="O72" i="5"/>
  <c r="O73" i="5"/>
  <c r="O74" i="5"/>
  <c r="O75" i="5"/>
  <c r="O76" i="5"/>
  <c r="O77" i="5"/>
  <c r="O78" i="5"/>
  <c r="O79" i="5"/>
  <c r="O80" i="5"/>
  <c r="O81" i="5"/>
  <c r="O82" i="5"/>
  <c r="O83" i="5"/>
  <c r="O84" i="5"/>
  <c r="O85" i="5"/>
  <c r="O86" i="5"/>
  <c r="O87" i="5"/>
  <c r="O88" i="5"/>
  <c r="O89" i="5"/>
  <c r="O90" i="5"/>
  <c r="O91" i="5"/>
  <c r="O92" i="5"/>
  <c r="O93" i="5"/>
  <c r="O94" i="5"/>
  <c r="O95" i="5"/>
  <c r="O96" i="5"/>
  <c r="O97" i="5"/>
  <c r="O98" i="5"/>
  <c r="O99" i="5"/>
  <c r="O100" i="5"/>
  <c r="O101" i="5"/>
  <c r="O102" i="5"/>
  <c r="O103" i="5"/>
  <c r="O104" i="5"/>
  <c r="O105" i="5"/>
  <c r="O106" i="5"/>
  <c r="O107" i="5"/>
  <c r="O108" i="5"/>
  <c r="O109" i="5"/>
  <c r="O110" i="5"/>
  <c r="O111" i="5"/>
  <c r="O112" i="5"/>
  <c r="O113" i="5"/>
  <c r="O114" i="5"/>
  <c r="O115" i="5"/>
  <c r="O116" i="5"/>
  <c r="O117" i="5"/>
  <c r="O118" i="5"/>
  <c r="O119" i="5"/>
  <c r="O120" i="5"/>
  <c r="O121" i="5"/>
  <c r="O122" i="5"/>
  <c r="O123" i="5"/>
  <c r="O124" i="5"/>
  <c r="O125" i="5"/>
  <c r="O126" i="5"/>
  <c r="O127" i="5"/>
  <c r="O128" i="5"/>
  <c r="O129" i="5"/>
  <c r="O130" i="5"/>
  <c r="O131" i="5"/>
  <c r="O132" i="5"/>
  <c r="O133" i="5"/>
  <c r="O134" i="5"/>
  <c r="O135" i="5"/>
  <c r="O136" i="5"/>
  <c r="O137" i="5"/>
  <c r="O138" i="5"/>
  <c r="O139" i="5"/>
  <c r="O140" i="5"/>
  <c r="O141" i="5"/>
  <c r="O142" i="5"/>
  <c r="O143" i="5"/>
  <c r="O144" i="5"/>
  <c r="O145" i="5"/>
  <c r="O146" i="5"/>
  <c r="O147" i="5"/>
  <c r="O148" i="5"/>
  <c r="O149" i="5"/>
  <c r="O150" i="5"/>
  <c r="O151" i="5"/>
  <c r="O152" i="5"/>
  <c r="O153" i="5"/>
  <c r="O154" i="5"/>
  <c r="O155" i="5"/>
  <c r="O156" i="5"/>
  <c r="O157" i="5"/>
  <c r="O158" i="5"/>
  <c r="O159" i="5"/>
  <c r="O160" i="5"/>
  <c r="O161" i="5"/>
  <c r="O162" i="5"/>
  <c r="O163" i="5"/>
  <c r="O164" i="5"/>
  <c r="O165" i="5"/>
  <c r="O166" i="5"/>
  <c r="O167" i="5"/>
  <c r="O168" i="5"/>
  <c r="O169" i="5"/>
  <c r="O170" i="5"/>
  <c r="O171" i="5"/>
  <c r="O172" i="5"/>
  <c r="O173" i="5"/>
  <c r="O174" i="5"/>
  <c r="O175" i="5"/>
  <c r="O176" i="5"/>
  <c r="O177" i="5"/>
  <c r="O178" i="5"/>
  <c r="O179" i="5"/>
  <c r="O180" i="5"/>
  <c r="O181" i="5"/>
  <c r="O182" i="5"/>
  <c r="O183" i="5"/>
  <c r="O184" i="5"/>
  <c r="O185" i="5"/>
  <c r="O186" i="5"/>
  <c r="O36" i="5"/>
  <c r="K37" i="5"/>
  <c r="K38" i="5"/>
  <c r="K39" i="5"/>
  <c r="K40" i="5"/>
  <c r="K41" i="5"/>
  <c r="K42" i="5"/>
  <c r="K43" i="5"/>
  <c r="K44" i="5"/>
  <c r="K45" i="5"/>
  <c r="K46" i="5"/>
  <c r="K47" i="5"/>
  <c r="K48" i="5"/>
  <c r="K49" i="5"/>
  <c r="K50" i="5"/>
  <c r="K51" i="5"/>
  <c r="K52" i="5"/>
  <c r="K53" i="5"/>
  <c r="K54" i="5"/>
  <c r="K55" i="5"/>
  <c r="K56" i="5"/>
  <c r="K57" i="5"/>
  <c r="K58" i="5"/>
  <c r="K59" i="5"/>
  <c r="K60" i="5"/>
  <c r="K61" i="5"/>
  <c r="K62" i="5"/>
  <c r="K63" i="5"/>
  <c r="K64" i="5"/>
  <c r="K65" i="5"/>
  <c r="K66" i="5"/>
  <c r="K67" i="5"/>
  <c r="K68" i="5"/>
  <c r="K69" i="5"/>
  <c r="K70" i="5"/>
  <c r="K71" i="5"/>
  <c r="K72" i="5"/>
  <c r="K73" i="5"/>
  <c r="K74" i="5"/>
  <c r="K75" i="5"/>
  <c r="K76" i="5"/>
  <c r="K77" i="5"/>
  <c r="K78" i="5"/>
  <c r="K79" i="5"/>
  <c r="K80" i="5"/>
  <c r="K81" i="5"/>
  <c r="K82" i="5"/>
  <c r="K83" i="5"/>
  <c r="K84" i="5"/>
  <c r="K85" i="5"/>
  <c r="K86" i="5"/>
  <c r="K87" i="5"/>
  <c r="K88" i="5"/>
  <c r="K89" i="5"/>
  <c r="K90" i="5"/>
  <c r="K91" i="5"/>
  <c r="K92" i="5"/>
  <c r="K93" i="5"/>
  <c r="K94" i="5"/>
  <c r="K95" i="5"/>
  <c r="K96" i="5"/>
  <c r="K97" i="5"/>
  <c r="K98" i="5"/>
  <c r="K99" i="5"/>
  <c r="K100" i="5"/>
  <c r="K101" i="5"/>
  <c r="K102" i="5"/>
  <c r="K103" i="5"/>
  <c r="K104" i="5"/>
  <c r="K105" i="5"/>
  <c r="K106" i="5"/>
  <c r="K107" i="5"/>
  <c r="K108" i="5"/>
  <c r="K109" i="5"/>
  <c r="K110" i="5"/>
  <c r="K111" i="5"/>
  <c r="K112" i="5"/>
  <c r="K113" i="5"/>
  <c r="K114" i="5"/>
  <c r="K115" i="5"/>
  <c r="K116" i="5"/>
  <c r="K117" i="5"/>
  <c r="K118" i="5"/>
  <c r="K119" i="5"/>
  <c r="K120" i="5"/>
  <c r="K121" i="5"/>
  <c r="K122" i="5"/>
  <c r="K123" i="5"/>
  <c r="K124" i="5"/>
  <c r="K125" i="5"/>
  <c r="K126" i="5"/>
  <c r="K127" i="5"/>
  <c r="K128" i="5"/>
  <c r="K129" i="5"/>
  <c r="K130" i="5"/>
  <c r="K131" i="5"/>
  <c r="K132" i="5"/>
  <c r="K133" i="5"/>
  <c r="K134" i="5"/>
  <c r="K135" i="5"/>
  <c r="K136" i="5"/>
  <c r="K137" i="5"/>
  <c r="K138" i="5"/>
  <c r="K139" i="5"/>
  <c r="K140" i="5"/>
  <c r="K141" i="5"/>
  <c r="K142" i="5"/>
  <c r="K143" i="5"/>
  <c r="K144" i="5"/>
  <c r="K145" i="5"/>
  <c r="K146" i="5"/>
  <c r="K147" i="5"/>
  <c r="K148" i="5"/>
  <c r="K149" i="5"/>
  <c r="K150" i="5"/>
  <c r="K151" i="5"/>
  <c r="K152" i="5"/>
  <c r="K153" i="5"/>
  <c r="K154" i="5"/>
  <c r="K155" i="5"/>
  <c r="K156" i="5"/>
  <c r="K157" i="5"/>
  <c r="K158" i="5"/>
  <c r="K159" i="5"/>
  <c r="K160" i="5"/>
  <c r="K161" i="5"/>
  <c r="K162" i="5"/>
  <c r="K163" i="5"/>
  <c r="K164" i="5"/>
  <c r="K165" i="5"/>
  <c r="K166" i="5"/>
  <c r="K167" i="5"/>
  <c r="K168" i="5"/>
  <c r="K169" i="5"/>
  <c r="K170" i="5"/>
  <c r="K171" i="5"/>
  <c r="K172" i="5"/>
  <c r="K173" i="5"/>
  <c r="K174" i="5"/>
  <c r="K175" i="5"/>
  <c r="K176" i="5"/>
  <c r="K177" i="5"/>
  <c r="K178" i="5"/>
  <c r="K179" i="5"/>
  <c r="K180" i="5"/>
  <c r="K181" i="5"/>
  <c r="K182" i="5"/>
  <c r="K183" i="5"/>
  <c r="K184" i="5"/>
  <c r="K185" i="5"/>
  <c r="K186" i="5"/>
  <c r="K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J63" i="5"/>
  <c r="J64" i="5"/>
  <c r="J65" i="5"/>
  <c r="J66" i="5"/>
  <c r="J67" i="5"/>
  <c r="J68" i="5"/>
  <c r="J69" i="5"/>
  <c r="J70" i="5"/>
  <c r="J71" i="5"/>
  <c r="J72" i="5"/>
  <c r="J73" i="5"/>
  <c r="J74" i="5"/>
  <c r="J75" i="5"/>
  <c r="J76" i="5"/>
  <c r="J77" i="5"/>
  <c r="J78" i="5"/>
  <c r="J79" i="5"/>
  <c r="J80" i="5"/>
  <c r="J81" i="5"/>
  <c r="J82" i="5"/>
  <c r="J83" i="5"/>
  <c r="J84" i="5"/>
  <c r="J85" i="5"/>
  <c r="J86" i="5"/>
  <c r="J87" i="5"/>
  <c r="J88" i="5"/>
  <c r="J89" i="5"/>
  <c r="J90" i="5"/>
  <c r="J91" i="5"/>
  <c r="J92" i="5"/>
  <c r="J93" i="5"/>
  <c r="J94" i="5"/>
  <c r="J95" i="5"/>
  <c r="J96" i="5"/>
  <c r="J97" i="5"/>
  <c r="J98" i="5"/>
  <c r="J99" i="5"/>
  <c r="J100" i="5"/>
  <c r="J101" i="5"/>
  <c r="J102" i="5"/>
  <c r="J103" i="5"/>
  <c r="J104" i="5"/>
  <c r="J105" i="5"/>
  <c r="J106" i="5"/>
  <c r="J107" i="5"/>
  <c r="J108" i="5"/>
  <c r="J109" i="5"/>
  <c r="J110" i="5"/>
  <c r="J111" i="5"/>
  <c r="J112" i="5"/>
  <c r="J113" i="5"/>
  <c r="J114" i="5"/>
  <c r="J115" i="5"/>
  <c r="J116" i="5"/>
  <c r="J117" i="5"/>
  <c r="J118" i="5"/>
  <c r="J119" i="5"/>
  <c r="J120" i="5"/>
  <c r="J121" i="5"/>
  <c r="J122" i="5"/>
  <c r="J123" i="5"/>
  <c r="J124" i="5"/>
  <c r="J125" i="5"/>
  <c r="J126" i="5"/>
  <c r="J127" i="5"/>
  <c r="J128" i="5"/>
  <c r="J129" i="5"/>
  <c r="J130" i="5"/>
  <c r="J131" i="5"/>
  <c r="J132" i="5"/>
  <c r="J133" i="5"/>
  <c r="J134" i="5"/>
  <c r="J135" i="5"/>
  <c r="J136" i="5"/>
  <c r="J137" i="5"/>
  <c r="J138" i="5"/>
  <c r="J139" i="5"/>
  <c r="J140" i="5"/>
  <c r="J141" i="5"/>
  <c r="J142" i="5"/>
  <c r="J143" i="5"/>
  <c r="J144" i="5"/>
  <c r="J145" i="5"/>
  <c r="J146" i="5"/>
  <c r="J147" i="5"/>
  <c r="J148" i="5"/>
  <c r="J149" i="5"/>
  <c r="J150" i="5"/>
  <c r="J151" i="5"/>
  <c r="J152" i="5"/>
  <c r="J153" i="5"/>
  <c r="J154" i="5"/>
  <c r="J155" i="5"/>
  <c r="J156" i="5"/>
  <c r="J157" i="5"/>
  <c r="J158" i="5"/>
  <c r="J159" i="5"/>
  <c r="J160" i="5"/>
  <c r="J161" i="5"/>
  <c r="J162" i="5"/>
  <c r="J163" i="5"/>
  <c r="J164" i="5"/>
  <c r="J165" i="5"/>
  <c r="J166" i="5"/>
  <c r="J167" i="5"/>
  <c r="J168" i="5"/>
  <c r="J169" i="5"/>
  <c r="J170" i="5"/>
  <c r="J171" i="5"/>
  <c r="J172" i="5"/>
  <c r="J173" i="5"/>
  <c r="J174" i="5"/>
  <c r="J175" i="5"/>
  <c r="J176" i="5"/>
  <c r="J177" i="5"/>
  <c r="J178" i="5"/>
  <c r="J179" i="5"/>
  <c r="J180" i="5"/>
  <c r="J181" i="5"/>
  <c r="J182" i="5"/>
  <c r="J183" i="5"/>
  <c r="J184" i="5"/>
  <c r="J185" i="5"/>
  <c r="J186" i="5"/>
  <c r="J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2" i="5"/>
  <c r="I63" i="5"/>
  <c r="I64" i="5"/>
  <c r="I65" i="5"/>
  <c r="I66" i="5"/>
  <c r="I67" i="5"/>
  <c r="I68" i="5"/>
  <c r="I69" i="5"/>
  <c r="I70" i="5"/>
  <c r="I71" i="5"/>
  <c r="I72" i="5"/>
  <c r="I73" i="5"/>
  <c r="I74" i="5"/>
  <c r="I75" i="5"/>
  <c r="I76" i="5"/>
  <c r="I77" i="5"/>
  <c r="I78" i="5"/>
  <c r="I79" i="5"/>
  <c r="I80" i="5"/>
  <c r="I81" i="5"/>
  <c r="I82" i="5"/>
  <c r="I83" i="5"/>
  <c r="I84" i="5"/>
  <c r="I85" i="5"/>
  <c r="I86" i="5"/>
  <c r="I87" i="5"/>
  <c r="I88" i="5"/>
  <c r="I89" i="5"/>
  <c r="I90" i="5"/>
  <c r="I91" i="5"/>
  <c r="I92" i="5"/>
  <c r="I93" i="5"/>
  <c r="I94" i="5"/>
  <c r="I95" i="5"/>
  <c r="I96" i="5"/>
  <c r="I97" i="5"/>
  <c r="I98" i="5"/>
  <c r="I99" i="5"/>
  <c r="I100" i="5"/>
  <c r="I101" i="5"/>
  <c r="I102" i="5"/>
  <c r="I103" i="5"/>
  <c r="I104" i="5"/>
  <c r="I105" i="5"/>
  <c r="I106" i="5"/>
  <c r="I107" i="5"/>
  <c r="I108" i="5"/>
  <c r="I109" i="5"/>
  <c r="I110" i="5"/>
  <c r="I111" i="5"/>
  <c r="I112" i="5"/>
  <c r="I113" i="5"/>
  <c r="I114" i="5"/>
  <c r="I115" i="5"/>
  <c r="I116" i="5"/>
  <c r="I117" i="5"/>
  <c r="I118" i="5"/>
  <c r="I119" i="5"/>
  <c r="I120" i="5"/>
  <c r="I121" i="5"/>
  <c r="I122" i="5"/>
  <c r="I123" i="5"/>
  <c r="I124" i="5"/>
  <c r="I125" i="5"/>
  <c r="I126" i="5"/>
  <c r="I127" i="5"/>
  <c r="I128" i="5"/>
  <c r="I129" i="5"/>
  <c r="I130" i="5"/>
  <c r="I131" i="5"/>
  <c r="I132" i="5"/>
  <c r="I133" i="5"/>
  <c r="I134" i="5"/>
  <c r="I135" i="5"/>
  <c r="I136" i="5"/>
  <c r="I137" i="5"/>
  <c r="I138" i="5"/>
  <c r="I139" i="5"/>
  <c r="I140" i="5"/>
  <c r="I141" i="5"/>
  <c r="I142" i="5"/>
  <c r="I143" i="5"/>
  <c r="I144" i="5"/>
  <c r="I145" i="5"/>
  <c r="I146" i="5"/>
  <c r="I147" i="5"/>
  <c r="I148" i="5"/>
  <c r="I149" i="5"/>
  <c r="I150" i="5"/>
  <c r="I151" i="5"/>
  <c r="I152" i="5"/>
  <c r="I153" i="5"/>
  <c r="I154" i="5"/>
  <c r="I155" i="5"/>
  <c r="I156" i="5"/>
  <c r="I157" i="5"/>
  <c r="I158" i="5"/>
  <c r="I159" i="5"/>
  <c r="I160" i="5"/>
  <c r="I161" i="5"/>
  <c r="I162" i="5"/>
  <c r="I163" i="5"/>
  <c r="I164" i="5"/>
  <c r="I165" i="5"/>
  <c r="I166" i="5"/>
  <c r="I167" i="5"/>
  <c r="I168" i="5"/>
  <c r="I169" i="5"/>
  <c r="I170" i="5"/>
  <c r="I171" i="5"/>
  <c r="I172" i="5"/>
  <c r="I173" i="5"/>
  <c r="I174" i="5"/>
  <c r="I175" i="5"/>
  <c r="I176" i="5"/>
  <c r="I177" i="5"/>
  <c r="I178" i="5"/>
  <c r="I179" i="5"/>
  <c r="I180" i="5"/>
  <c r="I181" i="5"/>
  <c r="I182" i="5"/>
  <c r="I183" i="5"/>
  <c r="I184" i="5"/>
  <c r="I185" i="5"/>
  <c r="I186" i="5"/>
  <c r="I36" i="5"/>
  <c r="F7" i="5" a="1"/>
  <c r="F8" i="5" s="1"/>
  <c r="R3" i="5"/>
  <c r="M4" i="5" s="1"/>
  <c r="G37" i="5"/>
  <c r="G38" i="5" s="1"/>
  <c r="H37" i="5" l="1"/>
  <c r="F7" i="5"/>
  <c r="F9" i="5"/>
  <c r="G39" i="5"/>
  <c r="H39" i="5" s="1"/>
  <c r="H38" i="5"/>
  <c r="I14" i="4" a="1"/>
  <c r="I14" i="4" s="1"/>
  <c r="J14" i="4" s="1"/>
  <c r="I15" i="4" a="1"/>
  <c r="I15" i="4" s="1"/>
  <c r="J15" i="4" s="1"/>
  <c r="I16" i="4" a="1"/>
  <c r="I16" i="4" s="1"/>
  <c r="J16" i="4" s="1"/>
  <c r="I17" i="4" a="1"/>
  <c r="I17" i="4"/>
  <c r="J17" i="4" s="1"/>
  <c r="I18" i="4" a="1"/>
  <c r="I18" i="4" s="1"/>
  <c r="J18" i="4" s="1"/>
  <c r="I19" i="4" a="1"/>
  <c r="I19" i="4" s="1"/>
  <c r="J19" i="4" s="1"/>
  <c r="I20" i="4" a="1"/>
  <c r="I20" i="4" s="1"/>
  <c r="J20" i="4" s="1"/>
  <c r="I21" i="4" a="1"/>
  <c r="I21" i="4"/>
  <c r="J21" i="4" s="1"/>
  <c r="I22" i="4" a="1"/>
  <c r="I22" i="4" s="1"/>
  <c r="J22" i="4" s="1"/>
  <c r="I23" i="4" a="1"/>
  <c r="I23" i="4" s="1"/>
  <c r="J23" i="4" s="1"/>
  <c r="I24" i="4" a="1"/>
  <c r="I24" i="4" s="1"/>
  <c r="J24" i="4" s="1"/>
  <c r="I25" i="4" a="1"/>
  <c r="I25" i="4"/>
  <c r="J25" i="4" s="1"/>
  <c r="I26" i="4" a="1"/>
  <c r="I26" i="4" s="1"/>
  <c r="J26" i="4" s="1"/>
  <c r="I27" i="4" a="1"/>
  <c r="I27" i="4" s="1"/>
  <c r="J27" i="4" s="1"/>
  <c r="I28" i="4" a="1"/>
  <c r="I28" i="4" s="1"/>
  <c r="J28" i="4" s="1"/>
  <c r="I29" i="4" a="1"/>
  <c r="I29" i="4"/>
  <c r="I30" i="4" a="1"/>
  <c r="I30" i="4" s="1"/>
  <c r="J30" i="4" s="1"/>
  <c r="I31" i="4" a="1"/>
  <c r="I31" i="4" s="1"/>
  <c r="J31" i="4" s="1"/>
  <c r="I32" i="4" a="1"/>
  <c r="I32" i="4" s="1"/>
  <c r="J32" i="4" s="1"/>
  <c r="I33" i="4" a="1"/>
  <c r="I33" i="4"/>
  <c r="I34" i="4" a="1"/>
  <c r="I34" i="4" s="1"/>
  <c r="J34" i="4" s="1"/>
  <c r="I35" i="4" a="1"/>
  <c r="I35" i="4" s="1"/>
  <c r="J35" i="4" s="1"/>
  <c r="I36" i="4" a="1"/>
  <c r="I36" i="4" s="1"/>
  <c r="J36" i="4" s="1"/>
  <c r="I37" i="4" a="1"/>
  <c r="I37" i="4"/>
  <c r="J37" i="4" s="1"/>
  <c r="I38" i="4" a="1"/>
  <c r="I38" i="4" s="1"/>
  <c r="J38" i="4" s="1"/>
  <c r="I39" i="4" a="1"/>
  <c r="I39" i="4" s="1"/>
  <c r="J39" i="4" s="1"/>
  <c r="I40" i="4" a="1"/>
  <c r="I40" i="4" s="1"/>
  <c r="J40" i="4" s="1"/>
  <c r="I41" i="4" a="1"/>
  <c r="I41" i="4"/>
  <c r="I42" i="4" a="1"/>
  <c r="I42" i="4" s="1"/>
  <c r="J42" i="4" s="1"/>
  <c r="I43" i="4" a="1"/>
  <c r="I43" i="4" s="1"/>
  <c r="J43" i="4" s="1"/>
  <c r="I44" i="4" a="1"/>
  <c r="I44" i="4" s="1"/>
  <c r="J44" i="4" s="1"/>
  <c r="I45" i="4" a="1"/>
  <c r="I45" i="4"/>
  <c r="J45" i="4" s="1"/>
  <c r="I46" i="4" a="1"/>
  <c r="I46" i="4" s="1"/>
  <c r="J46" i="4" s="1"/>
  <c r="I47" i="4" a="1"/>
  <c r="I47" i="4" s="1"/>
  <c r="J47" i="4" s="1"/>
  <c r="I48" i="4" a="1"/>
  <c r="I48" i="4" s="1"/>
  <c r="J48" i="4" s="1"/>
  <c r="I49" i="4" a="1"/>
  <c r="I49" i="4"/>
  <c r="J49" i="4" s="1"/>
  <c r="I50" i="4" a="1"/>
  <c r="I50" i="4" s="1"/>
  <c r="J50" i="4" s="1"/>
  <c r="I51" i="4" a="1"/>
  <c r="I51" i="4" s="1"/>
  <c r="J51" i="4" s="1"/>
  <c r="I52" i="4" a="1"/>
  <c r="I52" i="4" s="1"/>
  <c r="J52" i="4" s="1"/>
  <c r="I53" i="4" a="1"/>
  <c r="I53" i="4"/>
  <c r="J53" i="4" s="1"/>
  <c r="I54" i="4" a="1"/>
  <c r="I54" i="4" s="1"/>
  <c r="J54" i="4" s="1"/>
  <c r="I55" i="4" a="1"/>
  <c r="I55" i="4" s="1"/>
  <c r="J55" i="4" s="1"/>
  <c r="I56" i="4" a="1"/>
  <c r="I56" i="4" s="1"/>
  <c r="J56" i="4" s="1"/>
  <c r="I57" i="4" a="1"/>
  <c r="I57" i="4"/>
  <c r="J57" i="4" s="1"/>
  <c r="I58" i="4" a="1"/>
  <c r="I58" i="4" s="1"/>
  <c r="J58" i="4" s="1"/>
  <c r="I59" i="4" a="1"/>
  <c r="I59" i="4" s="1"/>
  <c r="J59" i="4" s="1"/>
  <c r="I60" i="4" a="1"/>
  <c r="I60" i="4" s="1"/>
  <c r="J60" i="4" s="1"/>
  <c r="I61" i="4" a="1"/>
  <c r="I61" i="4"/>
  <c r="I62" i="4" a="1"/>
  <c r="I62" i="4" s="1"/>
  <c r="J62" i="4" s="1"/>
  <c r="I63" i="4" a="1"/>
  <c r="I63" i="4" s="1"/>
  <c r="J63" i="4" s="1"/>
  <c r="I64" i="4" a="1"/>
  <c r="I64" i="4" s="1"/>
  <c r="J64" i="4" s="1"/>
  <c r="I65" i="4" a="1"/>
  <c r="I65" i="4"/>
  <c r="I66" i="4" a="1"/>
  <c r="I66" i="4" s="1"/>
  <c r="J66" i="4" s="1"/>
  <c r="I67" i="4" a="1"/>
  <c r="I67" i="4" s="1"/>
  <c r="J67" i="4" s="1"/>
  <c r="I68" i="4" a="1"/>
  <c r="I68" i="4" s="1"/>
  <c r="J68" i="4" s="1"/>
  <c r="I69" i="4" a="1"/>
  <c r="I69" i="4"/>
  <c r="I70" i="4" a="1"/>
  <c r="I70" i="4" s="1"/>
  <c r="J70" i="4" s="1"/>
  <c r="I71" i="4" a="1"/>
  <c r="I71" i="4" s="1"/>
  <c r="J71" i="4" s="1"/>
  <c r="I72" i="4" a="1"/>
  <c r="I72" i="4" s="1"/>
  <c r="J72" i="4" s="1"/>
  <c r="I73" i="4" a="1"/>
  <c r="I73" i="4"/>
  <c r="J73" i="4" s="1"/>
  <c r="I74" i="4" a="1"/>
  <c r="I74" i="4" s="1"/>
  <c r="J74" i="4" s="1"/>
  <c r="I75" i="4" a="1"/>
  <c r="I75" i="4" s="1"/>
  <c r="J75" i="4" s="1"/>
  <c r="I76" i="4" a="1"/>
  <c r="I76" i="4" s="1"/>
  <c r="J76" i="4" s="1"/>
  <c r="I77" i="4" a="1"/>
  <c r="I77" i="4"/>
  <c r="J77" i="4" s="1"/>
  <c r="I78" i="4" a="1"/>
  <c r="I78" i="4" s="1"/>
  <c r="J78" i="4" s="1"/>
  <c r="I79" i="4" a="1"/>
  <c r="I79" i="4" s="1"/>
  <c r="J79" i="4" s="1"/>
  <c r="I80" i="4" a="1"/>
  <c r="I80" i="4" s="1"/>
  <c r="J80" i="4" s="1"/>
  <c r="I81" i="4" a="1"/>
  <c r="I81" i="4"/>
  <c r="J81" i="4" s="1"/>
  <c r="I82" i="4" a="1"/>
  <c r="I82" i="4" s="1"/>
  <c r="J82" i="4" s="1"/>
  <c r="I83" i="4" a="1"/>
  <c r="I83" i="4" s="1"/>
  <c r="J83" i="4" s="1"/>
  <c r="I84" i="4" a="1"/>
  <c r="I84" i="4" s="1"/>
  <c r="J84" i="4" s="1"/>
  <c r="I85" i="4" a="1"/>
  <c r="I85" i="4"/>
  <c r="J85" i="4" s="1"/>
  <c r="I86" i="4" a="1"/>
  <c r="I86" i="4" s="1"/>
  <c r="J86" i="4" s="1"/>
  <c r="I87" i="4" a="1"/>
  <c r="I87" i="4" s="1"/>
  <c r="J87" i="4" s="1"/>
  <c r="I88" i="4" a="1"/>
  <c r="I88" i="4" s="1"/>
  <c r="J88" i="4" s="1"/>
  <c r="I89" i="4" a="1"/>
  <c r="I89" i="4"/>
  <c r="J89" i="4" s="1"/>
  <c r="I90" i="4" a="1"/>
  <c r="I90" i="4" s="1"/>
  <c r="J90" i="4" s="1"/>
  <c r="I91" i="4" a="1"/>
  <c r="I91" i="4" s="1"/>
  <c r="J91" i="4" s="1"/>
  <c r="I92" i="4" a="1"/>
  <c r="I92" i="4" s="1"/>
  <c r="J92" i="4" s="1"/>
  <c r="I93" i="4" a="1"/>
  <c r="I93" i="4"/>
  <c r="I94" i="4" a="1"/>
  <c r="I94" i="4" s="1"/>
  <c r="J94" i="4" s="1"/>
  <c r="I95" i="4" a="1"/>
  <c r="I95" i="4" s="1"/>
  <c r="J95" i="4" s="1"/>
  <c r="I96" i="4" a="1"/>
  <c r="I96" i="4" s="1"/>
  <c r="J96" i="4" s="1"/>
  <c r="I97" i="4" a="1"/>
  <c r="I97" i="4"/>
  <c r="I98" i="4" a="1"/>
  <c r="I98" i="4" s="1"/>
  <c r="J98" i="4" s="1"/>
  <c r="I99" i="4" a="1"/>
  <c r="I99" i="4" s="1"/>
  <c r="J99" i="4" s="1"/>
  <c r="I100" i="4" a="1"/>
  <c r="I100" i="4" s="1"/>
  <c r="J100" i="4" s="1"/>
  <c r="I101" i="4" a="1"/>
  <c r="I101" i="4"/>
  <c r="J101" i="4" s="1"/>
  <c r="I102" i="4" a="1"/>
  <c r="I102" i="4" s="1"/>
  <c r="J102" i="4" s="1"/>
  <c r="I103" i="4" a="1"/>
  <c r="I103" i="4" s="1"/>
  <c r="J103" i="4" s="1"/>
  <c r="I104" i="4" a="1"/>
  <c r="I104" i="4" s="1"/>
  <c r="J104" i="4" s="1"/>
  <c r="I105" i="4" a="1"/>
  <c r="I105" i="4"/>
  <c r="I106" i="4" a="1"/>
  <c r="I106" i="4" s="1"/>
  <c r="J106" i="4" s="1"/>
  <c r="I107" i="4" a="1"/>
  <c r="I107" i="4" s="1"/>
  <c r="J107" i="4" s="1"/>
  <c r="I108" i="4" a="1"/>
  <c r="I108" i="4" s="1"/>
  <c r="J108" i="4" s="1"/>
  <c r="I109" i="4" a="1"/>
  <c r="I109" i="4"/>
  <c r="J109" i="4" s="1"/>
  <c r="I110" i="4" a="1"/>
  <c r="I110" i="4" s="1"/>
  <c r="J110" i="4" s="1"/>
  <c r="I111" i="4" a="1"/>
  <c r="I111" i="4" s="1"/>
  <c r="J111" i="4" s="1"/>
  <c r="I112" i="4" a="1"/>
  <c r="I112" i="4" s="1"/>
  <c r="J112" i="4" s="1"/>
  <c r="I13" i="4" a="1"/>
  <c r="I13" i="4" s="1"/>
  <c r="J13" i="4" s="1"/>
  <c r="J29" i="4"/>
  <c r="J33" i="4"/>
  <c r="J41" i="4"/>
  <c r="J61" i="4"/>
  <c r="J65" i="4"/>
  <c r="J69" i="4"/>
  <c r="J93" i="4"/>
  <c r="J97" i="4"/>
  <c r="J105" i="4"/>
  <c r="H14" i="4" a="1"/>
  <c r="H14" i="4" s="1"/>
  <c r="H15" i="4" a="1"/>
  <c r="H15" i="4"/>
  <c r="H16" i="4" a="1"/>
  <c r="H16" i="4" s="1"/>
  <c r="H17" i="4" a="1"/>
  <c r="H17" i="4"/>
  <c r="H18" i="4" a="1"/>
  <c r="H18" i="4" s="1"/>
  <c r="H19" i="4" a="1"/>
  <c r="H19" i="4"/>
  <c r="H20" i="4" a="1"/>
  <c r="H20" i="4" s="1"/>
  <c r="H21" i="4" a="1"/>
  <c r="H21" i="4"/>
  <c r="H22" i="4" a="1"/>
  <c r="H22" i="4" s="1"/>
  <c r="H23" i="4" a="1"/>
  <c r="H23" i="4" s="1"/>
  <c r="H24" i="4" a="1"/>
  <c r="H24" i="4" s="1"/>
  <c r="H25" i="4" a="1"/>
  <c r="H25" i="4"/>
  <c r="H26" i="4" a="1"/>
  <c r="H26" i="4" s="1"/>
  <c r="H27" i="4" a="1"/>
  <c r="H27" i="4" s="1"/>
  <c r="H28" i="4" a="1"/>
  <c r="H28" i="4" s="1"/>
  <c r="H29" i="4" a="1"/>
  <c r="H29" i="4"/>
  <c r="H30" i="4" a="1"/>
  <c r="H30" i="4" s="1"/>
  <c r="H31" i="4" a="1"/>
  <c r="H31" i="4" s="1"/>
  <c r="H32" i="4" a="1"/>
  <c r="H32" i="4" s="1"/>
  <c r="H33" i="4" a="1"/>
  <c r="H33" i="4"/>
  <c r="H34" i="4" a="1"/>
  <c r="H34" i="4" s="1"/>
  <c r="H35" i="4" a="1"/>
  <c r="H35" i="4" s="1"/>
  <c r="H36" i="4" a="1"/>
  <c r="H36" i="4" s="1"/>
  <c r="H37" i="4" a="1"/>
  <c r="H37" i="4"/>
  <c r="H38" i="4" a="1"/>
  <c r="H38" i="4" s="1"/>
  <c r="H39" i="4" a="1"/>
  <c r="H39" i="4" s="1"/>
  <c r="H40" i="4" a="1"/>
  <c r="H40" i="4" s="1"/>
  <c r="H41" i="4" a="1"/>
  <c r="H41" i="4"/>
  <c r="H42" i="4" a="1"/>
  <c r="H42" i="4" s="1"/>
  <c r="H43" i="4" a="1"/>
  <c r="H43" i="4" s="1"/>
  <c r="H44" i="4" a="1"/>
  <c r="H44" i="4" s="1"/>
  <c r="H45" i="4" a="1"/>
  <c r="H45" i="4"/>
  <c r="H46" i="4" a="1"/>
  <c r="H46" i="4" s="1"/>
  <c r="H47" i="4" a="1"/>
  <c r="H47" i="4" s="1"/>
  <c r="H48" i="4" a="1"/>
  <c r="H48" i="4" s="1"/>
  <c r="H49" i="4" a="1"/>
  <c r="H49" i="4"/>
  <c r="H50" i="4" a="1"/>
  <c r="H50" i="4" s="1"/>
  <c r="H51" i="4" a="1"/>
  <c r="H51" i="4" s="1"/>
  <c r="H52" i="4" a="1"/>
  <c r="H52" i="4" s="1"/>
  <c r="H53" i="4" a="1"/>
  <c r="H53" i="4"/>
  <c r="H54" i="4" a="1"/>
  <c r="H54" i="4" s="1"/>
  <c r="H55" i="4" a="1"/>
  <c r="H55" i="4" s="1"/>
  <c r="H56" i="4" a="1"/>
  <c r="H56" i="4" s="1"/>
  <c r="H57" i="4" a="1"/>
  <c r="H57" i="4"/>
  <c r="H58" i="4" a="1"/>
  <c r="H58" i="4" s="1"/>
  <c r="H59" i="4" a="1"/>
  <c r="H59" i="4" s="1"/>
  <c r="H60" i="4" a="1"/>
  <c r="H60" i="4" s="1"/>
  <c r="H61" i="4" a="1"/>
  <c r="H61" i="4"/>
  <c r="H62" i="4" a="1"/>
  <c r="H62" i="4" s="1"/>
  <c r="H63" i="4" a="1"/>
  <c r="H63" i="4" s="1"/>
  <c r="H64" i="4" a="1"/>
  <c r="H64" i="4" s="1"/>
  <c r="H65" i="4" a="1"/>
  <c r="H65" i="4"/>
  <c r="H66" i="4" a="1"/>
  <c r="H66" i="4" s="1"/>
  <c r="H67" i="4" a="1"/>
  <c r="H67" i="4" s="1"/>
  <c r="H68" i="4" a="1"/>
  <c r="H68" i="4" s="1"/>
  <c r="H69" i="4" a="1"/>
  <c r="H69" i="4"/>
  <c r="H70" i="4" a="1"/>
  <c r="H70" i="4" s="1"/>
  <c r="H71" i="4" a="1"/>
  <c r="H71" i="4" s="1"/>
  <c r="H72" i="4" a="1"/>
  <c r="H72" i="4" s="1"/>
  <c r="H73" i="4" a="1"/>
  <c r="H73" i="4"/>
  <c r="H74" i="4" a="1"/>
  <c r="H74" i="4" s="1"/>
  <c r="H75" i="4" a="1"/>
  <c r="H75" i="4" s="1"/>
  <c r="H76" i="4" a="1"/>
  <c r="H76" i="4" s="1"/>
  <c r="H77" i="4" a="1"/>
  <c r="H77" i="4"/>
  <c r="H78" i="4" a="1"/>
  <c r="H78" i="4" s="1"/>
  <c r="H79" i="4" a="1"/>
  <c r="H79" i="4" s="1"/>
  <c r="H80" i="4" a="1"/>
  <c r="H80" i="4" s="1"/>
  <c r="H81" i="4" a="1"/>
  <c r="H81" i="4"/>
  <c r="H82" i="4" a="1"/>
  <c r="H82" i="4" s="1"/>
  <c r="H83" i="4" a="1"/>
  <c r="H83" i="4" s="1"/>
  <c r="H84" i="4" a="1"/>
  <c r="H84" i="4" s="1"/>
  <c r="H85" i="4" a="1"/>
  <c r="H85" i="4"/>
  <c r="H86" i="4" a="1"/>
  <c r="H86" i="4" s="1"/>
  <c r="H87" i="4" a="1"/>
  <c r="H87" i="4" s="1"/>
  <c r="H88" i="4" a="1"/>
  <c r="H88" i="4" s="1"/>
  <c r="H89" i="4" a="1"/>
  <c r="H89" i="4"/>
  <c r="H90" i="4" a="1"/>
  <c r="H90" i="4" s="1"/>
  <c r="H91" i="4" a="1"/>
  <c r="H91" i="4" s="1"/>
  <c r="H92" i="4" a="1"/>
  <c r="H92" i="4" s="1"/>
  <c r="H93" i="4" a="1"/>
  <c r="H93" i="4"/>
  <c r="H94" i="4" a="1"/>
  <c r="H94" i="4" s="1"/>
  <c r="H95" i="4" a="1"/>
  <c r="H95" i="4" s="1"/>
  <c r="H96" i="4" a="1"/>
  <c r="H96" i="4" s="1"/>
  <c r="H97" i="4" a="1"/>
  <c r="H97" i="4"/>
  <c r="H98" i="4" a="1"/>
  <c r="H98" i="4" s="1"/>
  <c r="H99" i="4" a="1"/>
  <c r="H99" i="4" s="1"/>
  <c r="H100" i="4" a="1"/>
  <c r="H100" i="4" s="1"/>
  <c r="H101" i="4" a="1"/>
  <c r="H101" i="4"/>
  <c r="H102" i="4" a="1"/>
  <c r="H102" i="4" s="1"/>
  <c r="H103" i="4" a="1"/>
  <c r="H103" i="4" s="1"/>
  <c r="H104" i="4" a="1"/>
  <c r="H104" i="4" s="1"/>
  <c r="H105" i="4" a="1"/>
  <c r="H105" i="4"/>
  <c r="H106" i="4" a="1"/>
  <c r="H106" i="4" s="1"/>
  <c r="H107" i="4" a="1"/>
  <c r="H107" i="4" s="1"/>
  <c r="H108" i="4" a="1"/>
  <c r="H108" i="4" s="1"/>
  <c r="H109" i="4" a="1"/>
  <c r="H109" i="4"/>
  <c r="H110" i="4" a="1"/>
  <c r="H110" i="4" s="1"/>
  <c r="H111" i="4" a="1"/>
  <c r="H111" i="4" s="1"/>
  <c r="H112" i="4" a="1"/>
  <c r="H112" i="4" s="1"/>
  <c r="H13" i="4" a="1"/>
  <c r="H13" i="4" s="1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C115" i="5"/>
  <c r="C116" i="5"/>
  <c r="C117" i="5"/>
  <c r="C118" i="5"/>
  <c r="C119" i="5"/>
  <c r="C120" i="5"/>
  <c r="C121" i="5"/>
  <c r="C122" i="5"/>
  <c r="C123" i="5"/>
  <c r="C124" i="5"/>
  <c r="C125" i="5"/>
  <c r="C126" i="5"/>
  <c r="C127" i="5"/>
  <c r="C128" i="5"/>
  <c r="C129" i="5"/>
  <c r="C130" i="5"/>
  <c r="C131" i="5"/>
  <c r="C132" i="5"/>
  <c r="C133" i="5"/>
  <c r="C134" i="5"/>
  <c r="C135" i="5"/>
  <c r="C136" i="5"/>
  <c r="C137" i="5"/>
  <c r="C138" i="5"/>
  <c r="C139" i="5"/>
  <c r="C140" i="5"/>
  <c r="C141" i="5"/>
  <c r="C142" i="5"/>
  <c r="C143" i="5"/>
  <c r="C144" i="5"/>
  <c r="C145" i="5"/>
  <c r="C146" i="5"/>
  <c r="C147" i="5"/>
  <c r="C148" i="5"/>
  <c r="C149" i="5"/>
  <c r="C150" i="5"/>
  <c r="C151" i="5"/>
  <c r="C152" i="5"/>
  <c r="C153" i="5"/>
  <c r="C154" i="5"/>
  <c r="C155" i="5"/>
  <c r="C156" i="5"/>
  <c r="C157" i="5"/>
  <c r="C158" i="5"/>
  <c r="C159" i="5"/>
  <c r="C160" i="5"/>
  <c r="C161" i="5"/>
  <c r="C162" i="5"/>
  <c r="C163" i="5"/>
  <c r="C164" i="5"/>
  <c r="C165" i="5"/>
  <c r="C166" i="5"/>
  <c r="C167" i="5"/>
  <c r="C168" i="5"/>
  <c r="C169" i="5"/>
  <c r="C170" i="5"/>
  <c r="C171" i="5"/>
  <c r="C172" i="5"/>
  <c r="C173" i="5"/>
  <c r="C174" i="5"/>
  <c r="C175" i="5"/>
  <c r="C176" i="5"/>
  <c r="C177" i="5"/>
  <c r="C178" i="5"/>
  <c r="C179" i="5"/>
  <c r="C180" i="5"/>
  <c r="C181" i="5"/>
  <c r="C182" i="5"/>
  <c r="C183" i="5"/>
  <c r="C184" i="5"/>
  <c r="C185" i="5"/>
  <c r="C186" i="5"/>
  <c r="C187" i="5"/>
  <c r="C188" i="5"/>
  <c r="C189" i="5"/>
  <c r="C190" i="5"/>
  <c r="C191" i="5"/>
  <c r="C192" i="5"/>
  <c r="C193" i="5"/>
  <c r="C194" i="5"/>
  <c r="C195" i="5"/>
  <c r="C196" i="5"/>
  <c r="C197" i="5"/>
  <c r="C198" i="5"/>
  <c r="C199" i="5"/>
  <c r="C200" i="5"/>
  <c r="C201" i="5"/>
  <c r="C202" i="5"/>
  <c r="C203" i="5"/>
  <c r="C204" i="5"/>
  <c r="C205" i="5"/>
  <c r="C206" i="5"/>
  <c r="C207" i="5"/>
  <c r="C208" i="5"/>
  <c r="C209" i="5"/>
  <c r="C210" i="5"/>
  <c r="C211" i="5"/>
  <c r="C212" i="5"/>
  <c r="C213" i="5"/>
  <c r="C214" i="5"/>
  <c r="C215" i="5"/>
  <c r="C216" i="5"/>
  <c r="C217" i="5"/>
  <c r="C218" i="5"/>
  <c r="C219" i="5"/>
  <c r="C220" i="5"/>
  <c r="C221" i="5"/>
  <c r="C222" i="5"/>
  <c r="C223" i="5"/>
  <c r="C224" i="5"/>
  <c r="C225" i="5"/>
  <c r="C226" i="5"/>
  <c r="C227" i="5"/>
  <c r="C228" i="5"/>
  <c r="C229" i="5"/>
  <c r="C230" i="5"/>
  <c r="C231" i="5"/>
  <c r="C232" i="5"/>
  <c r="C233" i="5"/>
  <c r="C234" i="5"/>
  <c r="C235" i="5"/>
  <c r="C236" i="5"/>
  <c r="C237" i="5"/>
  <c r="C238" i="5"/>
  <c r="C239" i="5"/>
  <c r="C240" i="5"/>
  <c r="C241" i="5"/>
  <c r="C242" i="5"/>
  <c r="C243" i="5"/>
  <c r="C244" i="5"/>
  <c r="C245" i="5"/>
  <c r="C246" i="5"/>
  <c r="C247" i="5"/>
  <c r="C248" i="5"/>
  <c r="C249" i="5"/>
  <c r="C250" i="5"/>
  <c r="C251" i="5"/>
  <c r="C252" i="5"/>
  <c r="C253" i="5"/>
  <c r="C254" i="5"/>
  <c r="C255" i="5"/>
  <c r="C256" i="5"/>
  <c r="C257" i="5"/>
  <c r="C258" i="5"/>
  <c r="C259" i="5"/>
  <c r="C260" i="5"/>
  <c r="C261" i="5"/>
  <c r="C262" i="5"/>
  <c r="C3" i="5"/>
  <c r="F10" i="5" l="1"/>
  <c r="I7" i="5" s="1"/>
  <c r="G40" i="5"/>
  <c r="G41" i="5" s="1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C15" i="4"/>
  <c r="C16" i="4"/>
  <c r="C17" i="4" s="1"/>
  <c r="C18" i="4" s="1"/>
  <c r="C19" i="4" s="1"/>
  <c r="C20" i="4" s="1"/>
  <c r="C21" i="4" s="1"/>
  <c r="C22" i="4" s="1"/>
  <c r="C23" i="4" s="1"/>
  <c r="C24" i="4" s="1"/>
  <c r="C25" i="4" s="1"/>
  <c r="C26" i="4" s="1"/>
  <c r="C27" i="4" s="1"/>
  <c r="C28" i="4" s="1"/>
  <c r="C29" i="4" s="1"/>
  <c r="C30" i="4" s="1"/>
  <c r="C31" i="4" s="1"/>
  <c r="C32" i="4" s="1"/>
  <c r="C33" i="4" s="1"/>
  <c r="C34" i="4" s="1"/>
  <c r="C35" i="4" s="1"/>
  <c r="C36" i="4" s="1"/>
  <c r="C37" i="4" s="1"/>
  <c r="C38" i="4" s="1"/>
  <c r="C39" i="4" s="1"/>
  <c r="C40" i="4" s="1"/>
  <c r="C41" i="4" s="1"/>
  <c r="C42" i="4" s="1"/>
  <c r="C43" i="4" s="1"/>
  <c r="C44" i="4" s="1"/>
  <c r="C45" i="4" s="1"/>
  <c r="C46" i="4" s="1"/>
  <c r="C47" i="4" s="1"/>
  <c r="C48" i="4" s="1"/>
  <c r="C49" i="4" s="1"/>
  <c r="C50" i="4" s="1"/>
  <c r="C51" i="4" s="1"/>
  <c r="C52" i="4" s="1"/>
  <c r="C53" i="4" s="1"/>
  <c r="C54" i="4" s="1"/>
  <c r="C55" i="4" s="1"/>
  <c r="C56" i="4" s="1"/>
  <c r="C57" i="4" s="1"/>
  <c r="C58" i="4" s="1"/>
  <c r="C59" i="4" s="1"/>
  <c r="C60" i="4" s="1"/>
  <c r="C61" i="4" s="1"/>
  <c r="C62" i="4" s="1"/>
  <c r="C63" i="4" s="1"/>
  <c r="C64" i="4" s="1"/>
  <c r="C65" i="4" s="1"/>
  <c r="C66" i="4" s="1"/>
  <c r="C67" i="4" s="1"/>
  <c r="C68" i="4" s="1"/>
  <c r="C69" i="4" s="1"/>
  <c r="C70" i="4" s="1"/>
  <c r="C71" i="4" s="1"/>
  <c r="C72" i="4" s="1"/>
  <c r="C73" i="4" s="1"/>
  <c r="C74" i="4" s="1"/>
  <c r="C75" i="4" s="1"/>
  <c r="C76" i="4" s="1"/>
  <c r="C77" i="4" s="1"/>
  <c r="C78" i="4" s="1"/>
  <c r="C79" i="4" s="1"/>
  <c r="C80" i="4" s="1"/>
  <c r="C81" i="4" s="1"/>
  <c r="C82" i="4" s="1"/>
  <c r="C83" i="4" s="1"/>
  <c r="C84" i="4" s="1"/>
  <c r="C85" i="4" s="1"/>
  <c r="C86" i="4" s="1"/>
  <c r="C87" i="4" s="1"/>
  <c r="C88" i="4" s="1"/>
  <c r="C89" i="4" s="1"/>
  <c r="C90" i="4" s="1"/>
  <c r="C91" i="4" s="1"/>
  <c r="C92" i="4" s="1"/>
  <c r="C93" i="4" s="1"/>
  <c r="C94" i="4" s="1"/>
  <c r="C95" i="4" s="1"/>
  <c r="C96" i="4" s="1"/>
  <c r="C97" i="4" s="1"/>
  <c r="C98" i="4" s="1"/>
  <c r="C99" i="4" s="1"/>
  <c r="C100" i="4" s="1"/>
  <c r="C101" i="4" s="1"/>
  <c r="C102" i="4" s="1"/>
  <c r="C103" i="4" s="1"/>
  <c r="C104" i="4" s="1"/>
  <c r="C105" i="4" s="1"/>
  <c r="C106" i="4" s="1"/>
  <c r="C107" i="4" s="1"/>
  <c r="C108" i="4" s="1"/>
  <c r="C109" i="4" s="1"/>
  <c r="C110" i="4" s="1"/>
  <c r="C111" i="4" s="1"/>
  <c r="C112" i="4" s="1"/>
  <c r="C14" i="4"/>
  <c r="D13" i="4"/>
  <c r="B6" i="4" a="1"/>
  <c r="B6" i="4" s="1"/>
  <c r="B9" i="4" s="1" a="1"/>
  <c r="F9" i="4" s="1"/>
  <c r="J7" i="5" l="1"/>
  <c r="H7" i="5"/>
  <c r="H40" i="5"/>
  <c r="G42" i="5"/>
  <c r="H41" i="5"/>
  <c r="B9" i="4"/>
  <c r="C9" i="4"/>
  <c r="D9" i="4"/>
  <c r="E9" i="4"/>
  <c r="K7" i="5" l="1" a="1"/>
  <c r="K7" i="5" s="1"/>
  <c r="L7" i="5" a="1"/>
  <c r="L7" i="5" s="1"/>
  <c r="M7" i="5" s="1"/>
  <c r="G43" i="5"/>
  <c r="H42" i="5"/>
  <c r="E14" i="4"/>
  <c r="E22" i="4"/>
  <c r="E30" i="4"/>
  <c r="E38" i="4"/>
  <c r="E46" i="4"/>
  <c r="E54" i="4"/>
  <c r="E62" i="4"/>
  <c r="E70" i="4"/>
  <c r="E78" i="4"/>
  <c r="E86" i="4"/>
  <c r="E94" i="4"/>
  <c r="E102" i="4"/>
  <c r="E110" i="4"/>
  <c r="E17" i="4"/>
  <c r="E25" i="4"/>
  <c r="E33" i="4"/>
  <c r="E49" i="4"/>
  <c r="E65" i="4"/>
  <c r="E81" i="4"/>
  <c r="E97" i="4"/>
  <c r="E20" i="4"/>
  <c r="E28" i="4"/>
  <c r="E36" i="4"/>
  <c r="E44" i="4"/>
  <c r="E52" i="4"/>
  <c r="E68" i="4"/>
  <c r="E15" i="4"/>
  <c r="E23" i="4"/>
  <c r="E31" i="4"/>
  <c r="E39" i="4"/>
  <c r="E47" i="4"/>
  <c r="E55" i="4"/>
  <c r="E63" i="4"/>
  <c r="E71" i="4"/>
  <c r="E79" i="4"/>
  <c r="E87" i="4"/>
  <c r="E95" i="4"/>
  <c r="E103" i="4"/>
  <c r="E111" i="4"/>
  <c r="E13" i="4"/>
  <c r="E18" i="4"/>
  <c r="E26" i="4"/>
  <c r="E34" i="4"/>
  <c r="E42" i="4"/>
  <c r="E50" i="4"/>
  <c r="E58" i="4"/>
  <c r="E66" i="4"/>
  <c r="E74" i="4"/>
  <c r="E82" i="4"/>
  <c r="E90" i="4"/>
  <c r="E98" i="4"/>
  <c r="E106" i="4"/>
  <c r="E21" i="4"/>
  <c r="E29" i="4"/>
  <c r="E37" i="4"/>
  <c r="E45" i="4"/>
  <c r="E53" i="4"/>
  <c r="E61" i="4"/>
  <c r="E69" i="4"/>
  <c r="E77" i="4"/>
  <c r="E85" i="4"/>
  <c r="E93" i="4"/>
  <c r="E101" i="4"/>
  <c r="E109" i="4"/>
  <c r="E16" i="4"/>
  <c r="E24" i="4"/>
  <c r="E32" i="4"/>
  <c r="E40" i="4"/>
  <c r="E19" i="4"/>
  <c r="E27" i="4"/>
  <c r="E35" i="4"/>
  <c r="E43" i="4"/>
  <c r="E51" i="4"/>
  <c r="E59" i="4"/>
  <c r="E67" i="4"/>
  <c r="E75" i="4"/>
  <c r="E83" i="4"/>
  <c r="E91" i="4"/>
  <c r="E99" i="4"/>
  <c r="E107" i="4"/>
  <c r="E41" i="4"/>
  <c r="E57" i="4"/>
  <c r="E73" i="4"/>
  <c r="E89" i="4"/>
  <c r="E105" i="4"/>
  <c r="E60" i="4"/>
  <c r="E76" i="4"/>
  <c r="E48" i="4"/>
  <c r="E84" i="4"/>
  <c r="E72" i="4"/>
  <c r="E96" i="4"/>
  <c r="E92" i="4"/>
  <c r="E108" i="4"/>
  <c r="E56" i="4"/>
  <c r="E88" i="4"/>
  <c r="E100" i="4"/>
  <c r="E64" i="4"/>
  <c r="E104" i="4"/>
  <c r="E80" i="4"/>
  <c r="E112" i="4"/>
  <c r="G16" i="4"/>
  <c r="G24" i="4"/>
  <c r="G32" i="4"/>
  <c r="G40" i="4"/>
  <c r="G48" i="4"/>
  <c r="G56" i="4"/>
  <c r="G64" i="4"/>
  <c r="G72" i="4"/>
  <c r="G80" i="4"/>
  <c r="G88" i="4"/>
  <c r="G96" i="4"/>
  <c r="G104" i="4"/>
  <c r="G112" i="4"/>
  <c r="G19" i="4"/>
  <c r="G27" i="4"/>
  <c r="G35" i="4"/>
  <c r="G43" i="4"/>
  <c r="G59" i="4"/>
  <c r="G75" i="4"/>
  <c r="G91" i="4"/>
  <c r="G107" i="4"/>
  <c r="G22" i="4"/>
  <c r="G30" i="4"/>
  <c r="G46" i="4"/>
  <c r="G62" i="4"/>
  <c r="G17" i="4"/>
  <c r="G25" i="4"/>
  <c r="G33" i="4"/>
  <c r="G41" i="4"/>
  <c r="G49" i="4"/>
  <c r="G57" i="4"/>
  <c r="G65" i="4"/>
  <c r="G73" i="4"/>
  <c r="G81" i="4"/>
  <c r="G89" i="4"/>
  <c r="G97" i="4"/>
  <c r="G105" i="4"/>
  <c r="G20" i="4"/>
  <c r="G28" i="4"/>
  <c r="G36" i="4"/>
  <c r="G44" i="4"/>
  <c r="G52" i="4"/>
  <c r="G60" i="4"/>
  <c r="G68" i="4"/>
  <c r="G76" i="4"/>
  <c r="G84" i="4"/>
  <c r="G92" i="4"/>
  <c r="G100" i="4"/>
  <c r="G108" i="4"/>
  <c r="G15" i="4"/>
  <c r="G23" i="4"/>
  <c r="G31" i="4"/>
  <c r="G39" i="4"/>
  <c r="G47" i="4"/>
  <c r="G55" i="4"/>
  <c r="G63" i="4"/>
  <c r="G71" i="4"/>
  <c r="G79" i="4"/>
  <c r="G87" i="4"/>
  <c r="G95" i="4"/>
  <c r="G103" i="4"/>
  <c r="G111" i="4"/>
  <c r="G18" i="4"/>
  <c r="G26" i="4"/>
  <c r="G34" i="4"/>
  <c r="G42" i="4"/>
  <c r="G21" i="4"/>
  <c r="G29" i="4"/>
  <c r="G37" i="4"/>
  <c r="G45" i="4"/>
  <c r="G53" i="4"/>
  <c r="G61" i="4"/>
  <c r="G69" i="4"/>
  <c r="G77" i="4"/>
  <c r="G85" i="4"/>
  <c r="G93" i="4"/>
  <c r="G101" i="4"/>
  <c r="G109" i="4"/>
  <c r="G51" i="4"/>
  <c r="G67" i="4"/>
  <c r="G83" i="4"/>
  <c r="G99" i="4"/>
  <c r="G14" i="4"/>
  <c r="G38" i="4"/>
  <c r="G54" i="4"/>
  <c r="G70" i="4"/>
  <c r="G94" i="4"/>
  <c r="G106" i="4"/>
  <c r="G78" i="4"/>
  <c r="G13" i="4"/>
  <c r="G66" i="4"/>
  <c r="G50" i="4"/>
  <c r="G82" i="4"/>
  <c r="G74" i="4"/>
  <c r="G86" i="4"/>
  <c r="G98" i="4"/>
  <c r="G58" i="4"/>
  <c r="G110" i="4"/>
  <c r="G90" i="4"/>
  <c r="G102" i="4"/>
  <c r="F19" i="4"/>
  <c r="F27" i="4"/>
  <c r="F35" i="4"/>
  <c r="F43" i="4"/>
  <c r="F51" i="4"/>
  <c r="F59" i="4"/>
  <c r="F67" i="4"/>
  <c r="F75" i="4"/>
  <c r="F83" i="4"/>
  <c r="F91" i="4"/>
  <c r="F99" i="4"/>
  <c r="F107" i="4"/>
  <c r="F22" i="4"/>
  <c r="F38" i="4"/>
  <c r="F46" i="4"/>
  <c r="F54" i="4"/>
  <c r="F70" i="4"/>
  <c r="F86" i="4"/>
  <c r="F102" i="4"/>
  <c r="F13" i="4"/>
  <c r="F17" i="4"/>
  <c r="F25" i="4"/>
  <c r="F33" i="4"/>
  <c r="F41" i="4"/>
  <c r="F57" i="4"/>
  <c r="F73" i="4"/>
  <c r="F20" i="4"/>
  <c r="F28" i="4"/>
  <c r="F36" i="4"/>
  <c r="F44" i="4"/>
  <c r="F52" i="4"/>
  <c r="F60" i="4"/>
  <c r="F68" i="4"/>
  <c r="F76" i="4"/>
  <c r="F84" i="4"/>
  <c r="F92" i="4"/>
  <c r="F100" i="4"/>
  <c r="F108" i="4"/>
  <c r="F15" i="4"/>
  <c r="F23" i="4"/>
  <c r="F31" i="4"/>
  <c r="F39" i="4"/>
  <c r="F47" i="4"/>
  <c r="F55" i="4"/>
  <c r="F63" i="4"/>
  <c r="F71" i="4"/>
  <c r="F79" i="4"/>
  <c r="F87" i="4"/>
  <c r="F95" i="4"/>
  <c r="F103" i="4"/>
  <c r="F111" i="4"/>
  <c r="F18" i="4"/>
  <c r="F26" i="4"/>
  <c r="F34" i="4"/>
  <c r="F42" i="4"/>
  <c r="F50" i="4"/>
  <c r="F58" i="4"/>
  <c r="F66" i="4"/>
  <c r="F74" i="4"/>
  <c r="F82" i="4"/>
  <c r="F90" i="4"/>
  <c r="F98" i="4"/>
  <c r="F106" i="4"/>
  <c r="F21" i="4"/>
  <c r="F29" i="4"/>
  <c r="F37" i="4"/>
  <c r="F16" i="4"/>
  <c r="F24" i="4"/>
  <c r="F32" i="4"/>
  <c r="F40" i="4"/>
  <c r="F48" i="4"/>
  <c r="F56" i="4"/>
  <c r="F64" i="4"/>
  <c r="F72" i="4"/>
  <c r="F80" i="4"/>
  <c r="F88" i="4"/>
  <c r="F96" i="4"/>
  <c r="F104" i="4"/>
  <c r="F112" i="4"/>
  <c r="F14" i="4"/>
  <c r="F30" i="4"/>
  <c r="F62" i="4"/>
  <c r="F78" i="4"/>
  <c r="F94" i="4"/>
  <c r="F110" i="4"/>
  <c r="F49" i="4"/>
  <c r="F65" i="4"/>
  <c r="F69" i="4"/>
  <c r="F105" i="4"/>
  <c r="F85" i="4"/>
  <c r="F93" i="4"/>
  <c r="F81" i="4"/>
  <c r="F53" i="4"/>
  <c r="F97" i="4"/>
  <c r="F77" i="4"/>
  <c r="F109" i="4"/>
  <c r="F89" i="4"/>
  <c r="F45" i="4"/>
  <c r="F61" i="4"/>
  <c r="F101" i="4"/>
  <c r="H9" i="4" a="1"/>
  <c r="H9" i="4" s="1"/>
  <c r="I9" i="4" s="1"/>
  <c r="G9" i="4" a="1"/>
  <c r="G9" i="4" s="1"/>
  <c r="F1" i="3" a="1"/>
  <c r="F1" i="3" s="1"/>
  <c r="H43" i="5" l="1"/>
  <c r="G44" i="5"/>
  <c r="H1" i="3"/>
  <c r="G1" i="3"/>
  <c r="H44" i="5" l="1"/>
  <c r="G45" i="5"/>
  <c r="K2" i="1"/>
  <c r="G46" i="5" l="1"/>
  <c r="H45" i="5"/>
  <c r="K630" i="1"/>
  <c r="K505" i="1"/>
  <c r="K769" i="1"/>
  <c r="K158" i="1"/>
  <c r="K992" i="1"/>
  <c r="K944" i="1"/>
  <c r="K699" i="1"/>
  <c r="K501" i="1"/>
  <c r="K705" i="1"/>
  <c r="K565" i="1"/>
  <c r="K105" i="1"/>
  <c r="K39" i="1"/>
  <c r="K183" i="1"/>
  <c r="K223" i="1"/>
  <c r="K359" i="1"/>
  <c r="K407" i="1"/>
  <c r="K535" i="1"/>
  <c r="K583" i="1"/>
  <c r="K64" i="1"/>
  <c r="K96" i="1"/>
  <c r="K208" i="1"/>
  <c r="K248" i="1"/>
  <c r="K336" i="1"/>
  <c r="K376" i="1"/>
  <c r="K464" i="1"/>
  <c r="K504" i="1"/>
  <c r="K592" i="1"/>
  <c r="K632" i="1"/>
  <c r="K83" i="1"/>
  <c r="K123" i="1"/>
  <c r="K211" i="1"/>
  <c r="K251" i="1"/>
  <c r="K339" i="1"/>
  <c r="K379" i="1"/>
  <c r="K467" i="1"/>
  <c r="K507" i="1"/>
  <c r="K595" i="1"/>
  <c r="K635" i="1"/>
  <c r="K33" i="1"/>
  <c r="K70" i="1"/>
  <c r="K237" i="1"/>
  <c r="K353" i="1"/>
  <c r="K417" i="1"/>
  <c r="K557" i="1"/>
  <c r="K149" i="1"/>
  <c r="K329" i="1"/>
  <c r="K457" i="1"/>
  <c r="K494" i="1"/>
  <c r="K597" i="1"/>
  <c r="K709" i="1"/>
  <c r="K725" i="1"/>
  <c r="K789" i="1"/>
  <c r="K813" i="1"/>
  <c r="K877" i="1"/>
  <c r="K901" i="1"/>
  <c r="K61" i="1"/>
  <c r="K86" i="1"/>
  <c r="K189" i="1"/>
  <c r="K317" i="1"/>
  <c r="K433" i="1"/>
  <c r="K534" i="1"/>
  <c r="K561" i="1"/>
  <c r="K637" i="1"/>
  <c r="K710" i="1"/>
  <c r="K726" i="1"/>
  <c r="K13" i="1"/>
  <c r="K38" i="1"/>
  <c r="K141" i="1"/>
  <c r="K321" i="1"/>
  <c r="K422" i="1"/>
  <c r="K449" i="1"/>
  <c r="K525" i="1"/>
  <c r="K550" i="1"/>
  <c r="K1251" i="1"/>
  <c r="K1235" i="1"/>
  <c r="K1187" i="1"/>
  <c r="K1171" i="1"/>
  <c r="K1123" i="1"/>
  <c r="K1107" i="1"/>
  <c r="K1059" i="1"/>
  <c r="K1043" i="1"/>
  <c r="K995" i="1"/>
  <c r="K979" i="1"/>
  <c r="K931" i="1"/>
  <c r="K913" i="1"/>
  <c r="K840" i="1"/>
  <c r="K785" i="1"/>
  <c r="K767" i="1"/>
  <c r="K704" i="1"/>
  <c r="K678" i="1"/>
  <c r="K537" i="1"/>
  <c r="K485" i="1"/>
  <c r="K281" i="1"/>
  <c r="K126" i="1"/>
  <c r="K17" i="1"/>
  <c r="O30" i="1"/>
  <c r="P30" i="1"/>
  <c r="Q30" i="1"/>
  <c r="R30" i="1"/>
  <c r="S30" i="1"/>
  <c r="O31" i="1"/>
  <c r="P31" i="1"/>
  <c r="Q31" i="1"/>
  <c r="R31" i="1"/>
  <c r="S31" i="1"/>
  <c r="P29" i="1"/>
  <c r="Q29" i="1"/>
  <c r="R29" i="1"/>
  <c r="S29" i="1"/>
  <c r="O29" i="1"/>
  <c r="O25" i="1"/>
  <c r="P25" i="1"/>
  <c r="Q25" i="1"/>
  <c r="R25" i="1"/>
  <c r="S25" i="1"/>
  <c r="O26" i="1"/>
  <c r="P26" i="1"/>
  <c r="Q26" i="1"/>
  <c r="R26" i="1"/>
  <c r="S26" i="1"/>
  <c r="P24" i="1"/>
  <c r="Q24" i="1"/>
  <c r="R24" i="1"/>
  <c r="S24" i="1"/>
  <c r="O24" i="1"/>
  <c r="I5" i="1"/>
  <c r="J5" i="1"/>
  <c r="I6" i="1"/>
  <c r="J6" i="1"/>
  <c r="I7" i="1"/>
  <c r="J7" i="1"/>
  <c r="I8" i="1"/>
  <c r="J8" i="1"/>
  <c r="I9" i="1"/>
  <c r="J9" i="1"/>
  <c r="I10" i="1"/>
  <c r="J10" i="1"/>
  <c r="I11" i="1"/>
  <c r="J11" i="1"/>
  <c r="I12" i="1"/>
  <c r="J12" i="1"/>
  <c r="I13" i="1"/>
  <c r="J13" i="1"/>
  <c r="I14" i="1"/>
  <c r="J14" i="1"/>
  <c r="I15" i="1"/>
  <c r="J15" i="1"/>
  <c r="I16" i="1"/>
  <c r="J16" i="1"/>
  <c r="I17" i="1"/>
  <c r="J17" i="1"/>
  <c r="I18" i="1"/>
  <c r="J18" i="1"/>
  <c r="I19" i="1"/>
  <c r="J19" i="1"/>
  <c r="I20" i="1"/>
  <c r="J20" i="1"/>
  <c r="I21" i="1"/>
  <c r="J21" i="1"/>
  <c r="I22" i="1"/>
  <c r="J22" i="1"/>
  <c r="I23" i="1"/>
  <c r="J23" i="1"/>
  <c r="I24" i="1"/>
  <c r="J24" i="1"/>
  <c r="I25" i="1"/>
  <c r="J25" i="1"/>
  <c r="I26" i="1"/>
  <c r="J26" i="1"/>
  <c r="I27" i="1"/>
  <c r="J27" i="1"/>
  <c r="I28" i="1"/>
  <c r="J28" i="1"/>
  <c r="I29" i="1"/>
  <c r="J29" i="1"/>
  <c r="I30" i="1"/>
  <c r="J30" i="1"/>
  <c r="I31" i="1"/>
  <c r="J31" i="1"/>
  <c r="I32" i="1"/>
  <c r="J32" i="1"/>
  <c r="I33" i="1"/>
  <c r="J33" i="1"/>
  <c r="I34" i="1"/>
  <c r="J34" i="1"/>
  <c r="I35" i="1"/>
  <c r="J35" i="1"/>
  <c r="I36" i="1"/>
  <c r="J36" i="1"/>
  <c r="I37" i="1"/>
  <c r="J37" i="1"/>
  <c r="I38" i="1"/>
  <c r="J38" i="1"/>
  <c r="I39" i="1"/>
  <c r="J39" i="1"/>
  <c r="I40" i="1"/>
  <c r="J40" i="1"/>
  <c r="I41" i="1"/>
  <c r="J41" i="1"/>
  <c r="I42" i="1"/>
  <c r="J42" i="1"/>
  <c r="I43" i="1"/>
  <c r="J43" i="1"/>
  <c r="I44" i="1"/>
  <c r="J44" i="1"/>
  <c r="I45" i="1"/>
  <c r="J45" i="1"/>
  <c r="I46" i="1"/>
  <c r="J46" i="1"/>
  <c r="I47" i="1"/>
  <c r="J47" i="1"/>
  <c r="I48" i="1"/>
  <c r="J48" i="1"/>
  <c r="I49" i="1"/>
  <c r="J49" i="1"/>
  <c r="I50" i="1"/>
  <c r="J50" i="1"/>
  <c r="I51" i="1"/>
  <c r="J51" i="1"/>
  <c r="I52" i="1"/>
  <c r="J52" i="1"/>
  <c r="I53" i="1"/>
  <c r="J53" i="1"/>
  <c r="I54" i="1"/>
  <c r="J54" i="1"/>
  <c r="I55" i="1"/>
  <c r="J55" i="1"/>
  <c r="I56" i="1"/>
  <c r="J56" i="1"/>
  <c r="I57" i="1"/>
  <c r="J57" i="1"/>
  <c r="I58" i="1"/>
  <c r="J58" i="1"/>
  <c r="I59" i="1"/>
  <c r="J59" i="1"/>
  <c r="I60" i="1"/>
  <c r="J60" i="1"/>
  <c r="I61" i="1"/>
  <c r="J61" i="1"/>
  <c r="I62" i="1"/>
  <c r="J62" i="1"/>
  <c r="I63" i="1"/>
  <c r="J63" i="1"/>
  <c r="I64" i="1"/>
  <c r="J64" i="1"/>
  <c r="I65" i="1"/>
  <c r="J65" i="1"/>
  <c r="I66" i="1"/>
  <c r="J66" i="1"/>
  <c r="I67" i="1"/>
  <c r="J67" i="1"/>
  <c r="I68" i="1"/>
  <c r="J68" i="1"/>
  <c r="I69" i="1"/>
  <c r="J69" i="1"/>
  <c r="I70" i="1"/>
  <c r="J70" i="1"/>
  <c r="I71" i="1"/>
  <c r="J71" i="1"/>
  <c r="I72" i="1"/>
  <c r="J72" i="1"/>
  <c r="I73" i="1"/>
  <c r="J73" i="1"/>
  <c r="I74" i="1"/>
  <c r="J74" i="1"/>
  <c r="I75" i="1"/>
  <c r="J75" i="1"/>
  <c r="I76" i="1"/>
  <c r="J76" i="1"/>
  <c r="I77" i="1"/>
  <c r="J77" i="1"/>
  <c r="I78" i="1"/>
  <c r="J78" i="1"/>
  <c r="I79" i="1"/>
  <c r="J79" i="1"/>
  <c r="I80" i="1"/>
  <c r="J80" i="1"/>
  <c r="I81" i="1"/>
  <c r="J81" i="1"/>
  <c r="I82" i="1"/>
  <c r="J82" i="1"/>
  <c r="I83" i="1"/>
  <c r="J83" i="1"/>
  <c r="I84" i="1"/>
  <c r="J84" i="1"/>
  <c r="I85" i="1"/>
  <c r="J85" i="1"/>
  <c r="I86" i="1"/>
  <c r="J86" i="1"/>
  <c r="I87" i="1"/>
  <c r="J87" i="1"/>
  <c r="I88" i="1"/>
  <c r="J88" i="1"/>
  <c r="I89" i="1"/>
  <c r="J89" i="1"/>
  <c r="I90" i="1"/>
  <c r="J90" i="1"/>
  <c r="I91" i="1"/>
  <c r="J91" i="1"/>
  <c r="I92" i="1"/>
  <c r="J92" i="1"/>
  <c r="I93" i="1"/>
  <c r="J93" i="1"/>
  <c r="I94" i="1"/>
  <c r="J94" i="1"/>
  <c r="I95" i="1"/>
  <c r="J95" i="1"/>
  <c r="I96" i="1"/>
  <c r="J96" i="1"/>
  <c r="I97" i="1"/>
  <c r="J97" i="1"/>
  <c r="I98" i="1"/>
  <c r="J98" i="1"/>
  <c r="I99" i="1"/>
  <c r="J99" i="1"/>
  <c r="I100" i="1"/>
  <c r="J100" i="1"/>
  <c r="I101" i="1"/>
  <c r="J101" i="1"/>
  <c r="I102" i="1"/>
  <c r="J102" i="1"/>
  <c r="I103" i="1"/>
  <c r="J103" i="1"/>
  <c r="I104" i="1"/>
  <c r="J104" i="1"/>
  <c r="I105" i="1"/>
  <c r="J105" i="1"/>
  <c r="I106" i="1"/>
  <c r="J106" i="1"/>
  <c r="I107" i="1"/>
  <c r="J107" i="1"/>
  <c r="I108" i="1"/>
  <c r="J108" i="1"/>
  <c r="I109" i="1"/>
  <c r="J109" i="1"/>
  <c r="I110" i="1"/>
  <c r="J110" i="1"/>
  <c r="I111" i="1"/>
  <c r="J111" i="1"/>
  <c r="I112" i="1"/>
  <c r="J112" i="1"/>
  <c r="I113" i="1"/>
  <c r="J113" i="1"/>
  <c r="I114" i="1"/>
  <c r="J114" i="1"/>
  <c r="I115" i="1"/>
  <c r="J115" i="1"/>
  <c r="I116" i="1"/>
  <c r="J116" i="1"/>
  <c r="I117" i="1"/>
  <c r="J117" i="1"/>
  <c r="I118" i="1"/>
  <c r="J118" i="1"/>
  <c r="I119" i="1"/>
  <c r="J119" i="1"/>
  <c r="I120" i="1"/>
  <c r="J120" i="1"/>
  <c r="I121" i="1"/>
  <c r="J121" i="1"/>
  <c r="I122" i="1"/>
  <c r="J122" i="1"/>
  <c r="I123" i="1"/>
  <c r="J123" i="1"/>
  <c r="I124" i="1"/>
  <c r="J124" i="1"/>
  <c r="I125" i="1"/>
  <c r="J125" i="1"/>
  <c r="I126" i="1"/>
  <c r="J126" i="1"/>
  <c r="I127" i="1"/>
  <c r="J127" i="1"/>
  <c r="I128" i="1"/>
  <c r="J128" i="1"/>
  <c r="I129" i="1"/>
  <c r="J129" i="1"/>
  <c r="I130" i="1"/>
  <c r="J130" i="1"/>
  <c r="I131" i="1"/>
  <c r="J131" i="1"/>
  <c r="I132" i="1"/>
  <c r="J132" i="1"/>
  <c r="I133" i="1"/>
  <c r="J133" i="1"/>
  <c r="I134" i="1"/>
  <c r="J134" i="1"/>
  <c r="I135" i="1"/>
  <c r="J135" i="1"/>
  <c r="I136" i="1"/>
  <c r="J136" i="1"/>
  <c r="I137" i="1"/>
  <c r="J137" i="1"/>
  <c r="I138" i="1"/>
  <c r="J138" i="1"/>
  <c r="I139" i="1"/>
  <c r="J139" i="1"/>
  <c r="I140" i="1"/>
  <c r="J140" i="1"/>
  <c r="I141" i="1"/>
  <c r="J141" i="1"/>
  <c r="I142" i="1"/>
  <c r="J142" i="1"/>
  <c r="I143" i="1"/>
  <c r="J143" i="1"/>
  <c r="I144" i="1"/>
  <c r="J144" i="1"/>
  <c r="I145" i="1"/>
  <c r="J145" i="1"/>
  <c r="I146" i="1"/>
  <c r="J146" i="1"/>
  <c r="I147" i="1"/>
  <c r="J147" i="1"/>
  <c r="I148" i="1"/>
  <c r="J148" i="1"/>
  <c r="I149" i="1"/>
  <c r="J149" i="1"/>
  <c r="I150" i="1"/>
  <c r="J150" i="1"/>
  <c r="I151" i="1"/>
  <c r="J151" i="1"/>
  <c r="I152" i="1"/>
  <c r="J152" i="1"/>
  <c r="I153" i="1"/>
  <c r="J153" i="1"/>
  <c r="I154" i="1"/>
  <c r="J154" i="1"/>
  <c r="I155" i="1"/>
  <c r="J155" i="1"/>
  <c r="I156" i="1"/>
  <c r="J156" i="1"/>
  <c r="I157" i="1"/>
  <c r="J157" i="1"/>
  <c r="I158" i="1"/>
  <c r="J158" i="1"/>
  <c r="I159" i="1"/>
  <c r="J159" i="1"/>
  <c r="I160" i="1"/>
  <c r="J160" i="1"/>
  <c r="I161" i="1"/>
  <c r="J161" i="1"/>
  <c r="I162" i="1"/>
  <c r="J162" i="1"/>
  <c r="I163" i="1"/>
  <c r="J163" i="1"/>
  <c r="I164" i="1"/>
  <c r="J164" i="1"/>
  <c r="I165" i="1"/>
  <c r="J165" i="1"/>
  <c r="I166" i="1"/>
  <c r="J166" i="1"/>
  <c r="I167" i="1"/>
  <c r="J167" i="1"/>
  <c r="I168" i="1"/>
  <c r="J168" i="1"/>
  <c r="I169" i="1"/>
  <c r="J169" i="1"/>
  <c r="I170" i="1"/>
  <c r="J170" i="1"/>
  <c r="I171" i="1"/>
  <c r="J171" i="1"/>
  <c r="I172" i="1"/>
  <c r="J172" i="1"/>
  <c r="I173" i="1"/>
  <c r="J173" i="1"/>
  <c r="I174" i="1"/>
  <c r="J174" i="1"/>
  <c r="I175" i="1"/>
  <c r="J175" i="1"/>
  <c r="I176" i="1"/>
  <c r="J176" i="1"/>
  <c r="I177" i="1"/>
  <c r="J177" i="1"/>
  <c r="I178" i="1"/>
  <c r="J178" i="1"/>
  <c r="I179" i="1"/>
  <c r="J179" i="1"/>
  <c r="I180" i="1"/>
  <c r="J180" i="1"/>
  <c r="I181" i="1"/>
  <c r="J181" i="1"/>
  <c r="I182" i="1"/>
  <c r="J182" i="1"/>
  <c r="I183" i="1"/>
  <c r="J183" i="1"/>
  <c r="I184" i="1"/>
  <c r="J184" i="1"/>
  <c r="I185" i="1"/>
  <c r="J185" i="1"/>
  <c r="I186" i="1"/>
  <c r="J186" i="1"/>
  <c r="I187" i="1"/>
  <c r="J187" i="1"/>
  <c r="I188" i="1"/>
  <c r="J188" i="1"/>
  <c r="I189" i="1"/>
  <c r="J189" i="1"/>
  <c r="I190" i="1"/>
  <c r="J190" i="1"/>
  <c r="I191" i="1"/>
  <c r="J191" i="1"/>
  <c r="I192" i="1"/>
  <c r="J192" i="1"/>
  <c r="I193" i="1"/>
  <c r="J193" i="1"/>
  <c r="I194" i="1"/>
  <c r="J194" i="1"/>
  <c r="I195" i="1"/>
  <c r="J195" i="1"/>
  <c r="I196" i="1"/>
  <c r="J196" i="1"/>
  <c r="I197" i="1"/>
  <c r="J197" i="1"/>
  <c r="I198" i="1"/>
  <c r="J198" i="1"/>
  <c r="I199" i="1"/>
  <c r="J199" i="1"/>
  <c r="I200" i="1"/>
  <c r="J200" i="1"/>
  <c r="I201" i="1"/>
  <c r="J201" i="1"/>
  <c r="I202" i="1"/>
  <c r="J202" i="1"/>
  <c r="I203" i="1"/>
  <c r="J203" i="1"/>
  <c r="I204" i="1"/>
  <c r="J204" i="1"/>
  <c r="I205" i="1"/>
  <c r="J205" i="1"/>
  <c r="I206" i="1"/>
  <c r="J206" i="1"/>
  <c r="I207" i="1"/>
  <c r="J207" i="1"/>
  <c r="I208" i="1"/>
  <c r="J208" i="1"/>
  <c r="I209" i="1"/>
  <c r="J209" i="1"/>
  <c r="I210" i="1"/>
  <c r="J210" i="1"/>
  <c r="I211" i="1"/>
  <c r="J211" i="1"/>
  <c r="I212" i="1"/>
  <c r="J212" i="1"/>
  <c r="I213" i="1"/>
  <c r="J213" i="1"/>
  <c r="I214" i="1"/>
  <c r="J214" i="1"/>
  <c r="I215" i="1"/>
  <c r="J215" i="1"/>
  <c r="I216" i="1"/>
  <c r="J216" i="1"/>
  <c r="I217" i="1"/>
  <c r="J217" i="1"/>
  <c r="I218" i="1"/>
  <c r="J218" i="1"/>
  <c r="I219" i="1"/>
  <c r="J219" i="1"/>
  <c r="I220" i="1"/>
  <c r="J220" i="1"/>
  <c r="I221" i="1"/>
  <c r="J221" i="1"/>
  <c r="I222" i="1"/>
  <c r="J222" i="1"/>
  <c r="I223" i="1"/>
  <c r="J223" i="1"/>
  <c r="I224" i="1"/>
  <c r="J224" i="1"/>
  <c r="I225" i="1"/>
  <c r="J225" i="1"/>
  <c r="I226" i="1"/>
  <c r="J226" i="1"/>
  <c r="I227" i="1"/>
  <c r="J227" i="1"/>
  <c r="I228" i="1"/>
  <c r="J228" i="1"/>
  <c r="I229" i="1"/>
  <c r="J229" i="1"/>
  <c r="I230" i="1"/>
  <c r="J230" i="1"/>
  <c r="I231" i="1"/>
  <c r="J231" i="1"/>
  <c r="I232" i="1"/>
  <c r="J232" i="1"/>
  <c r="I233" i="1"/>
  <c r="J233" i="1"/>
  <c r="I234" i="1"/>
  <c r="J234" i="1"/>
  <c r="I235" i="1"/>
  <c r="J235" i="1"/>
  <c r="I236" i="1"/>
  <c r="J236" i="1"/>
  <c r="I237" i="1"/>
  <c r="J237" i="1"/>
  <c r="I238" i="1"/>
  <c r="J238" i="1"/>
  <c r="I239" i="1"/>
  <c r="J239" i="1"/>
  <c r="I240" i="1"/>
  <c r="J240" i="1"/>
  <c r="I241" i="1"/>
  <c r="J241" i="1"/>
  <c r="I242" i="1"/>
  <c r="J242" i="1"/>
  <c r="I243" i="1"/>
  <c r="J243" i="1"/>
  <c r="I244" i="1"/>
  <c r="J244" i="1"/>
  <c r="I245" i="1"/>
  <c r="J245" i="1"/>
  <c r="I246" i="1"/>
  <c r="J246" i="1"/>
  <c r="I247" i="1"/>
  <c r="J247" i="1"/>
  <c r="I248" i="1"/>
  <c r="J248" i="1"/>
  <c r="I249" i="1"/>
  <c r="J249" i="1"/>
  <c r="I250" i="1"/>
  <c r="J250" i="1"/>
  <c r="I251" i="1"/>
  <c r="J251" i="1"/>
  <c r="I252" i="1"/>
  <c r="J252" i="1"/>
  <c r="I253" i="1"/>
  <c r="J253" i="1"/>
  <c r="I254" i="1"/>
  <c r="J254" i="1"/>
  <c r="I255" i="1"/>
  <c r="J255" i="1"/>
  <c r="I256" i="1"/>
  <c r="J256" i="1"/>
  <c r="I257" i="1"/>
  <c r="J257" i="1"/>
  <c r="I258" i="1"/>
  <c r="J258" i="1"/>
  <c r="I259" i="1"/>
  <c r="J259" i="1"/>
  <c r="I260" i="1"/>
  <c r="J260" i="1"/>
  <c r="I261" i="1"/>
  <c r="J261" i="1"/>
  <c r="I262" i="1"/>
  <c r="J262" i="1"/>
  <c r="I263" i="1"/>
  <c r="J263" i="1"/>
  <c r="I264" i="1"/>
  <c r="J264" i="1"/>
  <c r="I265" i="1"/>
  <c r="J265" i="1"/>
  <c r="I266" i="1"/>
  <c r="J266" i="1"/>
  <c r="I267" i="1"/>
  <c r="J267" i="1"/>
  <c r="I268" i="1"/>
  <c r="J268" i="1"/>
  <c r="I269" i="1"/>
  <c r="J269" i="1"/>
  <c r="I270" i="1"/>
  <c r="J270" i="1"/>
  <c r="I271" i="1"/>
  <c r="J271" i="1"/>
  <c r="I272" i="1"/>
  <c r="J272" i="1"/>
  <c r="I273" i="1"/>
  <c r="J273" i="1"/>
  <c r="I274" i="1"/>
  <c r="J274" i="1"/>
  <c r="I275" i="1"/>
  <c r="J275" i="1"/>
  <c r="I276" i="1"/>
  <c r="J276" i="1"/>
  <c r="I277" i="1"/>
  <c r="J277" i="1"/>
  <c r="I278" i="1"/>
  <c r="J278" i="1"/>
  <c r="I279" i="1"/>
  <c r="J279" i="1"/>
  <c r="I280" i="1"/>
  <c r="J280" i="1"/>
  <c r="I281" i="1"/>
  <c r="J281" i="1"/>
  <c r="I282" i="1"/>
  <c r="J282" i="1"/>
  <c r="I283" i="1"/>
  <c r="J283" i="1"/>
  <c r="I284" i="1"/>
  <c r="J284" i="1"/>
  <c r="I285" i="1"/>
  <c r="J285" i="1"/>
  <c r="I286" i="1"/>
  <c r="J286" i="1"/>
  <c r="I287" i="1"/>
  <c r="J287" i="1"/>
  <c r="I288" i="1"/>
  <c r="J288" i="1"/>
  <c r="I289" i="1"/>
  <c r="J289" i="1"/>
  <c r="I290" i="1"/>
  <c r="J290" i="1"/>
  <c r="I291" i="1"/>
  <c r="J291" i="1"/>
  <c r="I292" i="1"/>
  <c r="J292" i="1"/>
  <c r="I293" i="1"/>
  <c r="J293" i="1"/>
  <c r="I294" i="1"/>
  <c r="J294" i="1"/>
  <c r="I295" i="1"/>
  <c r="J295" i="1"/>
  <c r="I296" i="1"/>
  <c r="J296" i="1"/>
  <c r="I297" i="1"/>
  <c r="J297" i="1"/>
  <c r="I298" i="1"/>
  <c r="J298" i="1"/>
  <c r="I299" i="1"/>
  <c r="J299" i="1"/>
  <c r="I300" i="1"/>
  <c r="J300" i="1"/>
  <c r="I301" i="1"/>
  <c r="J301" i="1"/>
  <c r="I302" i="1"/>
  <c r="J302" i="1"/>
  <c r="I303" i="1"/>
  <c r="J303" i="1"/>
  <c r="I304" i="1"/>
  <c r="J304" i="1"/>
  <c r="I305" i="1"/>
  <c r="J305" i="1"/>
  <c r="I306" i="1"/>
  <c r="J306" i="1"/>
  <c r="I307" i="1"/>
  <c r="J307" i="1"/>
  <c r="I308" i="1"/>
  <c r="J308" i="1"/>
  <c r="I309" i="1"/>
  <c r="J309" i="1"/>
  <c r="I310" i="1"/>
  <c r="J310" i="1"/>
  <c r="I311" i="1"/>
  <c r="J311" i="1"/>
  <c r="I312" i="1"/>
  <c r="J312" i="1"/>
  <c r="I313" i="1"/>
  <c r="J313" i="1"/>
  <c r="I314" i="1"/>
  <c r="J314" i="1"/>
  <c r="I315" i="1"/>
  <c r="J315" i="1"/>
  <c r="I316" i="1"/>
  <c r="J316" i="1"/>
  <c r="I317" i="1"/>
  <c r="J317" i="1"/>
  <c r="I318" i="1"/>
  <c r="J318" i="1"/>
  <c r="I319" i="1"/>
  <c r="J319" i="1"/>
  <c r="I320" i="1"/>
  <c r="J320" i="1"/>
  <c r="I321" i="1"/>
  <c r="J321" i="1"/>
  <c r="I322" i="1"/>
  <c r="J322" i="1"/>
  <c r="I323" i="1"/>
  <c r="J323" i="1"/>
  <c r="I324" i="1"/>
  <c r="J324" i="1"/>
  <c r="I325" i="1"/>
  <c r="J325" i="1"/>
  <c r="I326" i="1"/>
  <c r="J326" i="1"/>
  <c r="I327" i="1"/>
  <c r="J327" i="1"/>
  <c r="I328" i="1"/>
  <c r="J328" i="1"/>
  <c r="I329" i="1"/>
  <c r="J329" i="1"/>
  <c r="I330" i="1"/>
  <c r="J330" i="1"/>
  <c r="I331" i="1"/>
  <c r="J331" i="1"/>
  <c r="I332" i="1"/>
  <c r="J332" i="1"/>
  <c r="I333" i="1"/>
  <c r="J333" i="1"/>
  <c r="I334" i="1"/>
  <c r="J334" i="1"/>
  <c r="I335" i="1"/>
  <c r="J335" i="1"/>
  <c r="I336" i="1"/>
  <c r="J336" i="1"/>
  <c r="I337" i="1"/>
  <c r="J337" i="1"/>
  <c r="I338" i="1"/>
  <c r="J338" i="1"/>
  <c r="I339" i="1"/>
  <c r="J339" i="1"/>
  <c r="I340" i="1"/>
  <c r="J340" i="1"/>
  <c r="I341" i="1"/>
  <c r="J341" i="1"/>
  <c r="I342" i="1"/>
  <c r="J342" i="1"/>
  <c r="I343" i="1"/>
  <c r="J343" i="1"/>
  <c r="I344" i="1"/>
  <c r="J344" i="1"/>
  <c r="I345" i="1"/>
  <c r="J345" i="1"/>
  <c r="I346" i="1"/>
  <c r="J346" i="1"/>
  <c r="I347" i="1"/>
  <c r="J347" i="1"/>
  <c r="I348" i="1"/>
  <c r="J348" i="1"/>
  <c r="I349" i="1"/>
  <c r="J349" i="1"/>
  <c r="I350" i="1"/>
  <c r="J350" i="1"/>
  <c r="I351" i="1"/>
  <c r="J351" i="1"/>
  <c r="I352" i="1"/>
  <c r="J352" i="1"/>
  <c r="I353" i="1"/>
  <c r="J353" i="1"/>
  <c r="I354" i="1"/>
  <c r="J354" i="1"/>
  <c r="I355" i="1"/>
  <c r="J355" i="1"/>
  <c r="I356" i="1"/>
  <c r="J356" i="1"/>
  <c r="I357" i="1"/>
  <c r="J357" i="1"/>
  <c r="I358" i="1"/>
  <c r="J358" i="1"/>
  <c r="I359" i="1"/>
  <c r="J359" i="1"/>
  <c r="I360" i="1"/>
  <c r="J360" i="1"/>
  <c r="I361" i="1"/>
  <c r="J361" i="1"/>
  <c r="I362" i="1"/>
  <c r="J362" i="1"/>
  <c r="I363" i="1"/>
  <c r="J363" i="1"/>
  <c r="I364" i="1"/>
  <c r="J364" i="1"/>
  <c r="I365" i="1"/>
  <c r="J365" i="1"/>
  <c r="I366" i="1"/>
  <c r="J366" i="1"/>
  <c r="I367" i="1"/>
  <c r="J367" i="1"/>
  <c r="I368" i="1"/>
  <c r="J368" i="1"/>
  <c r="I369" i="1"/>
  <c r="J369" i="1"/>
  <c r="I370" i="1"/>
  <c r="J370" i="1"/>
  <c r="I371" i="1"/>
  <c r="J371" i="1"/>
  <c r="I372" i="1"/>
  <c r="J372" i="1"/>
  <c r="I373" i="1"/>
  <c r="J373" i="1"/>
  <c r="I374" i="1"/>
  <c r="J374" i="1"/>
  <c r="I375" i="1"/>
  <c r="J375" i="1"/>
  <c r="I376" i="1"/>
  <c r="J376" i="1"/>
  <c r="I377" i="1"/>
  <c r="J377" i="1"/>
  <c r="I378" i="1"/>
  <c r="J378" i="1"/>
  <c r="I379" i="1"/>
  <c r="J379" i="1"/>
  <c r="I380" i="1"/>
  <c r="J380" i="1"/>
  <c r="I381" i="1"/>
  <c r="J381" i="1"/>
  <c r="I382" i="1"/>
  <c r="J382" i="1"/>
  <c r="I383" i="1"/>
  <c r="J383" i="1"/>
  <c r="I384" i="1"/>
  <c r="J384" i="1"/>
  <c r="I385" i="1"/>
  <c r="J385" i="1"/>
  <c r="I386" i="1"/>
  <c r="J386" i="1"/>
  <c r="I387" i="1"/>
  <c r="J387" i="1"/>
  <c r="I388" i="1"/>
  <c r="J388" i="1"/>
  <c r="I389" i="1"/>
  <c r="J389" i="1"/>
  <c r="I390" i="1"/>
  <c r="J390" i="1"/>
  <c r="I391" i="1"/>
  <c r="J391" i="1"/>
  <c r="I392" i="1"/>
  <c r="J392" i="1"/>
  <c r="I393" i="1"/>
  <c r="J393" i="1"/>
  <c r="I394" i="1"/>
  <c r="J394" i="1"/>
  <c r="I395" i="1"/>
  <c r="J395" i="1"/>
  <c r="I396" i="1"/>
  <c r="J396" i="1"/>
  <c r="I397" i="1"/>
  <c r="J397" i="1"/>
  <c r="I398" i="1"/>
  <c r="J398" i="1"/>
  <c r="I399" i="1"/>
  <c r="J399" i="1"/>
  <c r="I400" i="1"/>
  <c r="J400" i="1"/>
  <c r="I401" i="1"/>
  <c r="J401" i="1"/>
  <c r="I402" i="1"/>
  <c r="J402" i="1"/>
  <c r="I403" i="1"/>
  <c r="J403" i="1"/>
  <c r="I404" i="1"/>
  <c r="J404" i="1"/>
  <c r="I405" i="1"/>
  <c r="J405" i="1"/>
  <c r="I406" i="1"/>
  <c r="J406" i="1"/>
  <c r="I407" i="1"/>
  <c r="J407" i="1"/>
  <c r="I408" i="1"/>
  <c r="J408" i="1"/>
  <c r="I409" i="1"/>
  <c r="J409" i="1"/>
  <c r="I410" i="1"/>
  <c r="J410" i="1"/>
  <c r="I411" i="1"/>
  <c r="J411" i="1"/>
  <c r="I412" i="1"/>
  <c r="J412" i="1"/>
  <c r="I413" i="1"/>
  <c r="J413" i="1"/>
  <c r="I414" i="1"/>
  <c r="J414" i="1"/>
  <c r="I415" i="1"/>
  <c r="J415" i="1"/>
  <c r="I416" i="1"/>
  <c r="J416" i="1"/>
  <c r="I417" i="1"/>
  <c r="J417" i="1"/>
  <c r="I418" i="1"/>
  <c r="J418" i="1"/>
  <c r="I419" i="1"/>
  <c r="J419" i="1"/>
  <c r="I420" i="1"/>
  <c r="J420" i="1"/>
  <c r="I421" i="1"/>
  <c r="J421" i="1"/>
  <c r="I422" i="1"/>
  <c r="J422" i="1"/>
  <c r="I423" i="1"/>
  <c r="J423" i="1"/>
  <c r="I424" i="1"/>
  <c r="J424" i="1"/>
  <c r="I425" i="1"/>
  <c r="J425" i="1"/>
  <c r="I426" i="1"/>
  <c r="J426" i="1"/>
  <c r="I427" i="1"/>
  <c r="J427" i="1"/>
  <c r="I428" i="1"/>
  <c r="J428" i="1"/>
  <c r="I429" i="1"/>
  <c r="J429" i="1"/>
  <c r="I430" i="1"/>
  <c r="J430" i="1"/>
  <c r="I431" i="1"/>
  <c r="J431" i="1"/>
  <c r="I432" i="1"/>
  <c r="J432" i="1"/>
  <c r="I433" i="1"/>
  <c r="J433" i="1"/>
  <c r="I434" i="1"/>
  <c r="J434" i="1"/>
  <c r="I435" i="1"/>
  <c r="J435" i="1"/>
  <c r="I436" i="1"/>
  <c r="J436" i="1"/>
  <c r="I437" i="1"/>
  <c r="J437" i="1"/>
  <c r="I438" i="1"/>
  <c r="J438" i="1"/>
  <c r="I439" i="1"/>
  <c r="J439" i="1"/>
  <c r="I440" i="1"/>
  <c r="J440" i="1"/>
  <c r="I441" i="1"/>
  <c r="J441" i="1"/>
  <c r="I442" i="1"/>
  <c r="J442" i="1"/>
  <c r="I443" i="1"/>
  <c r="J443" i="1"/>
  <c r="I444" i="1"/>
  <c r="J444" i="1"/>
  <c r="I445" i="1"/>
  <c r="J445" i="1"/>
  <c r="I446" i="1"/>
  <c r="J446" i="1"/>
  <c r="I447" i="1"/>
  <c r="J447" i="1"/>
  <c r="I448" i="1"/>
  <c r="J448" i="1"/>
  <c r="I449" i="1"/>
  <c r="J449" i="1"/>
  <c r="I450" i="1"/>
  <c r="J450" i="1"/>
  <c r="I451" i="1"/>
  <c r="J451" i="1"/>
  <c r="I452" i="1"/>
  <c r="J452" i="1"/>
  <c r="I453" i="1"/>
  <c r="J453" i="1"/>
  <c r="I454" i="1"/>
  <c r="J454" i="1"/>
  <c r="I455" i="1"/>
  <c r="J455" i="1"/>
  <c r="I456" i="1"/>
  <c r="J456" i="1"/>
  <c r="I457" i="1"/>
  <c r="J457" i="1"/>
  <c r="I458" i="1"/>
  <c r="J458" i="1"/>
  <c r="I459" i="1"/>
  <c r="J459" i="1"/>
  <c r="I460" i="1"/>
  <c r="J460" i="1"/>
  <c r="I461" i="1"/>
  <c r="J461" i="1"/>
  <c r="I462" i="1"/>
  <c r="J462" i="1"/>
  <c r="I463" i="1"/>
  <c r="J463" i="1"/>
  <c r="I464" i="1"/>
  <c r="J464" i="1"/>
  <c r="I465" i="1"/>
  <c r="J465" i="1"/>
  <c r="I466" i="1"/>
  <c r="J466" i="1"/>
  <c r="I467" i="1"/>
  <c r="J467" i="1"/>
  <c r="I468" i="1"/>
  <c r="J468" i="1"/>
  <c r="I469" i="1"/>
  <c r="J469" i="1"/>
  <c r="I470" i="1"/>
  <c r="J470" i="1"/>
  <c r="I471" i="1"/>
  <c r="J471" i="1"/>
  <c r="I472" i="1"/>
  <c r="J472" i="1"/>
  <c r="I473" i="1"/>
  <c r="J473" i="1"/>
  <c r="I474" i="1"/>
  <c r="J474" i="1"/>
  <c r="I475" i="1"/>
  <c r="J475" i="1"/>
  <c r="I476" i="1"/>
  <c r="J476" i="1"/>
  <c r="I477" i="1"/>
  <c r="J477" i="1"/>
  <c r="I478" i="1"/>
  <c r="J478" i="1"/>
  <c r="I479" i="1"/>
  <c r="J479" i="1"/>
  <c r="I480" i="1"/>
  <c r="J480" i="1"/>
  <c r="I481" i="1"/>
  <c r="J481" i="1"/>
  <c r="I482" i="1"/>
  <c r="J482" i="1"/>
  <c r="I483" i="1"/>
  <c r="J483" i="1"/>
  <c r="I484" i="1"/>
  <c r="J484" i="1"/>
  <c r="I485" i="1"/>
  <c r="J485" i="1"/>
  <c r="I486" i="1"/>
  <c r="J486" i="1"/>
  <c r="I487" i="1"/>
  <c r="J487" i="1"/>
  <c r="I488" i="1"/>
  <c r="J488" i="1"/>
  <c r="I489" i="1"/>
  <c r="J489" i="1"/>
  <c r="I490" i="1"/>
  <c r="J490" i="1"/>
  <c r="I491" i="1"/>
  <c r="J491" i="1"/>
  <c r="I492" i="1"/>
  <c r="J492" i="1"/>
  <c r="I493" i="1"/>
  <c r="J493" i="1"/>
  <c r="I494" i="1"/>
  <c r="J494" i="1"/>
  <c r="I495" i="1"/>
  <c r="J495" i="1"/>
  <c r="I496" i="1"/>
  <c r="J496" i="1"/>
  <c r="I497" i="1"/>
  <c r="J497" i="1"/>
  <c r="I498" i="1"/>
  <c r="J498" i="1"/>
  <c r="I499" i="1"/>
  <c r="J499" i="1"/>
  <c r="I500" i="1"/>
  <c r="J500" i="1"/>
  <c r="I501" i="1"/>
  <c r="J501" i="1"/>
  <c r="I502" i="1"/>
  <c r="J502" i="1"/>
  <c r="I503" i="1"/>
  <c r="J503" i="1"/>
  <c r="I504" i="1"/>
  <c r="J504" i="1"/>
  <c r="I505" i="1"/>
  <c r="J505" i="1"/>
  <c r="I506" i="1"/>
  <c r="J506" i="1"/>
  <c r="I507" i="1"/>
  <c r="J507" i="1"/>
  <c r="I508" i="1"/>
  <c r="J508" i="1"/>
  <c r="I509" i="1"/>
  <c r="J509" i="1"/>
  <c r="I510" i="1"/>
  <c r="J510" i="1"/>
  <c r="I511" i="1"/>
  <c r="J511" i="1"/>
  <c r="I512" i="1"/>
  <c r="J512" i="1"/>
  <c r="I513" i="1"/>
  <c r="J513" i="1"/>
  <c r="I514" i="1"/>
  <c r="J514" i="1"/>
  <c r="I515" i="1"/>
  <c r="J515" i="1"/>
  <c r="I516" i="1"/>
  <c r="J516" i="1"/>
  <c r="I517" i="1"/>
  <c r="J517" i="1"/>
  <c r="I518" i="1"/>
  <c r="J518" i="1"/>
  <c r="I519" i="1"/>
  <c r="J519" i="1"/>
  <c r="I520" i="1"/>
  <c r="J520" i="1"/>
  <c r="I521" i="1"/>
  <c r="J521" i="1"/>
  <c r="I522" i="1"/>
  <c r="J522" i="1"/>
  <c r="I523" i="1"/>
  <c r="J523" i="1"/>
  <c r="I524" i="1"/>
  <c r="J524" i="1"/>
  <c r="I525" i="1"/>
  <c r="J525" i="1"/>
  <c r="I526" i="1"/>
  <c r="J526" i="1"/>
  <c r="I527" i="1"/>
  <c r="J527" i="1"/>
  <c r="I528" i="1"/>
  <c r="J528" i="1"/>
  <c r="I529" i="1"/>
  <c r="J529" i="1"/>
  <c r="I530" i="1"/>
  <c r="J530" i="1"/>
  <c r="I531" i="1"/>
  <c r="J531" i="1"/>
  <c r="I532" i="1"/>
  <c r="J532" i="1"/>
  <c r="I533" i="1"/>
  <c r="J533" i="1"/>
  <c r="I534" i="1"/>
  <c r="J534" i="1"/>
  <c r="I535" i="1"/>
  <c r="J535" i="1"/>
  <c r="I536" i="1"/>
  <c r="J536" i="1"/>
  <c r="I537" i="1"/>
  <c r="J537" i="1"/>
  <c r="I538" i="1"/>
  <c r="J538" i="1"/>
  <c r="I539" i="1"/>
  <c r="J539" i="1"/>
  <c r="I540" i="1"/>
  <c r="J540" i="1"/>
  <c r="I541" i="1"/>
  <c r="J541" i="1"/>
  <c r="I542" i="1"/>
  <c r="J542" i="1"/>
  <c r="I543" i="1"/>
  <c r="J543" i="1"/>
  <c r="I544" i="1"/>
  <c r="J544" i="1"/>
  <c r="I545" i="1"/>
  <c r="J545" i="1"/>
  <c r="I546" i="1"/>
  <c r="J546" i="1"/>
  <c r="I547" i="1"/>
  <c r="J547" i="1"/>
  <c r="I548" i="1"/>
  <c r="J548" i="1"/>
  <c r="I549" i="1"/>
  <c r="J549" i="1"/>
  <c r="I550" i="1"/>
  <c r="J550" i="1"/>
  <c r="I551" i="1"/>
  <c r="J551" i="1"/>
  <c r="I552" i="1"/>
  <c r="J552" i="1"/>
  <c r="I553" i="1"/>
  <c r="J553" i="1"/>
  <c r="I554" i="1"/>
  <c r="J554" i="1"/>
  <c r="I555" i="1"/>
  <c r="J555" i="1"/>
  <c r="I556" i="1"/>
  <c r="J556" i="1"/>
  <c r="I557" i="1"/>
  <c r="J557" i="1"/>
  <c r="I558" i="1"/>
  <c r="J558" i="1"/>
  <c r="I559" i="1"/>
  <c r="J559" i="1"/>
  <c r="I560" i="1"/>
  <c r="J560" i="1"/>
  <c r="I561" i="1"/>
  <c r="J561" i="1"/>
  <c r="I562" i="1"/>
  <c r="J562" i="1"/>
  <c r="I563" i="1"/>
  <c r="J563" i="1"/>
  <c r="I564" i="1"/>
  <c r="J564" i="1"/>
  <c r="I565" i="1"/>
  <c r="J565" i="1"/>
  <c r="I566" i="1"/>
  <c r="J566" i="1"/>
  <c r="I567" i="1"/>
  <c r="J567" i="1"/>
  <c r="I568" i="1"/>
  <c r="J568" i="1"/>
  <c r="I569" i="1"/>
  <c r="J569" i="1"/>
  <c r="I570" i="1"/>
  <c r="J570" i="1"/>
  <c r="I571" i="1"/>
  <c r="J571" i="1"/>
  <c r="I572" i="1"/>
  <c r="J572" i="1"/>
  <c r="I573" i="1"/>
  <c r="J573" i="1"/>
  <c r="I574" i="1"/>
  <c r="J574" i="1"/>
  <c r="I575" i="1"/>
  <c r="J575" i="1"/>
  <c r="I576" i="1"/>
  <c r="J576" i="1"/>
  <c r="I577" i="1"/>
  <c r="J577" i="1"/>
  <c r="I578" i="1"/>
  <c r="J578" i="1"/>
  <c r="I579" i="1"/>
  <c r="J579" i="1"/>
  <c r="I580" i="1"/>
  <c r="J580" i="1"/>
  <c r="I581" i="1"/>
  <c r="J581" i="1"/>
  <c r="I582" i="1"/>
  <c r="J582" i="1"/>
  <c r="I583" i="1"/>
  <c r="J583" i="1"/>
  <c r="I584" i="1"/>
  <c r="J584" i="1"/>
  <c r="I585" i="1"/>
  <c r="J585" i="1"/>
  <c r="I586" i="1"/>
  <c r="J586" i="1"/>
  <c r="I587" i="1"/>
  <c r="J587" i="1"/>
  <c r="I588" i="1"/>
  <c r="J588" i="1"/>
  <c r="I589" i="1"/>
  <c r="J589" i="1"/>
  <c r="I590" i="1"/>
  <c r="J590" i="1"/>
  <c r="I591" i="1"/>
  <c r="J591" i="1"/>
  <c r="I592" i="1"/>
  <c r="J592" i="1"/>
  <c r="I593" i="1"/>
  <c r="J593" i="1"/>
  <c r="I594" i="1"/>
  <c r="J594" i="1"/>
  <c r="I595" i="1"/>
  <c r="J595" i="1"/>
  <c r="I596" i="1"/>
  <c r="J596" i="1"/>
  <c r="I597" i="1"/>
  <c r="J597" i="1"/>
  <c r="I598" i="1"/>
  <c r="J598" i="1"/>
  <c r="I599" i="1"/>
  <c r="J599" i="1"/>
  <c r="I600" i="1"/>
  <c r="J600" i="1"/>
  <c r="I601" i="1"/>
  <c r="J601" i="1"/>
  <c r="I602" i="1"/>
  <c r="J602" i="1"/>
  <c r="I603" i="1"/>
  <c r="J603" i="1"/>
  <c r="I604" i="1"/>
  <c r="J604" i="1"/>
  <c r="I605" i="1"/>
  <c r="J605" i="1"/>
  <c r="I606" i="1"/>
  <c r="J606" i="1"/>
  <c r="I607" i="1"/>
  <c r="J607" i="1"/>
  <c r="I608" i="1"/>
  <c r="J608" i="1"/>
  <c r="I609" i="1"/>
  <c r="J609" i="1"/>
  <c r="I610" i="1"/>
  <c r="J610" i="1"/>
  <c r="I611" i="1"/>
  <c r="J611" i="1"/>
  <c r="I612" i="1"/>
  <c r="J612" i="1"/>
  <c r="I613" i="1"/>
  <c r="J613" i="1"/>
  <c r="I614" i="1"/>
  <c r="J614" i="1"/>
  <c r="I615" i="1"/>
  <c r="J615" i="1"/>
  <c r="I616" i="1"/>
  <c r="J616" i="1"/>
  <c r="I617" i="1"/>
  <c r="J617" i="1"/>
  <c r="I618" i="1"/>
  <c r="J618" i="1"/>
  <c r="I619" i="1"/>
  <c r="J619" i="1"/>
  <c r="I620" i="1"/>
  <c r="J620" i="1"/>
  <c r="I621" i="1"/>
  <c r="J621" i="1"/>
  <c r="I622" i="1"/>
  <c r="J622" i="1"/>
  <c r="I623" i="1"/>
  <c r="J623" i="1"/>
  <c r="I624" i="1"/>
  <c r="J624" i="1"/>
  <c r="I625" i="1"/>
  <c r="J625" i="1"/>
  <c r="I626" i="1"/>
  <c r="J626" i="1"/>
  <c r="I627" i="1"/>
  <c r="J627" i="1"/>
  <c r="I628" i="1"/>
  <c r="J628" i="1"/>
  <c r="I629" i="1"/>
  <c r="J629" i="1"/>
  <c r="I630" i="1"/>
  <c r="J630" i="1"/>
  <c r="I631" i="1"/>
  <c r="J631" i="1"/>
  <c r="I632" i="1"/>
  <c r="J632" i="1"/>
  <c r="I633" i="1"/>
  <c r="J633" i="1"/>
  <c r="I634" i="1"/>
  <c r="J634" i="1"/>
  <c r="I635" i="1"/>
  <c r="J635" i="1"/>
  <c r="I636" i="1"/>
  <c r="J636" i="1"/>
  <c r="I637" i="1"/>
  <c r="J637" i="1"/>
  <c r="I638" i="1"/>
  <c r="J638" i="1"/>
  <c r="I639" i="1"/>
  <c r="J639" i="1"/>
  <c r="I640" i="1"/>
  <c r="J640" i="1"/>
  <c r="I641" i="1"/>
  <c r="J641" i="1"/>
  <c r="I642" i="1"/>
  <c r="J642" i="1"/>
  <c r="I643" i="1"/>
  <c r="J643" i="1"/>
  <c r="I644" i="1"/>
  <c r="J644" i="1"/>
  <c r="I645" i="1"/>
  <c r="J645" i="1"/>
  <c r="I646" i="1"/>
  <c r="J646" i="1"/>
  <c r="I647" i="1"/>
  <c r="J647" i="1"/>
  <c r="I648" i="1"/>
  <c r="J648" i="1"/>
  <c r="I649" i="1"/>
  <c r="J649" i="1"/>
  <c r="I650" i="1"/>
  <c r="J650" i="1"/>
  <c r="I651" i="1"/>
  <c r="J651" i="1"/>
  <c r="I652" i="1"/>
  <c r="J652" i="1"/>
  <c r="I653" i="1"/>
  <c r="J653" i="1"/>
  <c r="I654" i="1"/>
  <c r="J654" i="1"/>
  <c r="I655" i="1"/>
  <c r="J655" i="1"/>
  <c r="I656" i="1"/>
  <c r="J656" i="1"/>
  <c r="I657" i="1"/>
  <c r="J657" i="1"/>
  <c r="I658" i="1"/>
  <c r="J658" i="1"/>
  <c r="I659" i="1"/>
  <c r="J659" i="1"/>
  <c r="I660" i="1"/>
  <c r="J660" i="1"/>
  <c r="I661" i="1"/>
  <c r="J661" i="1"/>
  <c r="I662" i="1"/>
  <c r="J662" i="1"/>
  <c r="I663" i="1"/>
  <c r="J663" i="1"/>
  <c r="I664" i="1"/>
  <c r="J664" i="1"/>
  <c r="I665" i="1"/>
  <c r="J665" i="1"/>
  <c r="I666" i="1"/>
  <c r="J666" i="1"/>
  <c r="I667" i="1"/>
  <c r="J667" i="1"/>
  <c r="I668" i="1"/>
  <c r="J668" i="1"/>
  <c r="I669" i="1"/>
  <c r="J669" i="1"/>
  <c r="I670" i="1"/>
  <c r="J670" i="1"/>
  <c r="I671" i="1"/>
  <c r="J671" i="1"/>
  <c r="I672" i="1"/>
  <c r="J672" i="1"/>
  <c r="I673" i="1"/>
  <c r="J673" i="1"/>
  <c r="I674" i="1"/>
  <c r="J674" i="1"/>
  <c r="I675" i="1"/>
  <c r="J675" i="1"/>
  <c r="I676" i="1"/>
  <c r="J676" i="1"/>
  <c r="I677" i="1"/>
  <c r="J677" i="1"/>
  <c r="I678" i="1"/>
  <c r="J678" i="1"/>
  <c r="I679" i="1"/>
  <c r="J679" i="1"/>
  <c r="I680" i="1"/>
  <c r="J680" i="1"/>
  <c r="I681" i="1"/>
  <c r="J681" i="1"/>
  <c r="I682" i="1"/>
  <c r="J682" i="1"/>
  <c r="I683" i="1"/>
  <c r="J683" i="1"/>
  <c r="I684" i="1"/>
  <c r="J684" i="1"/>
  <c r="I685" i="1"/>
  <c r="J685" i="1"/>
  <c r="I686" i="1"/>
  <c r="J686" i="1"/>
  <c r="I687" i="1"/>
  <c r="J687" i="1"/>
  <c r="I688" i="1"/>
  <c r="J688" i="1"/>
  <c r="I689" i="1"/>
  <c r="J689" i="1"/>
  <c r="I690" i="1"/>
  <c r="J690" i="1"/>
  <c r="I691" i="1"/>
  <c r="J691" i="1"/>
  <c r="I692" i="1"/>
  <c r="J692" i="1"/>
  <c r="I693" i="1"/>
  <c r="J693" i="1"/>
  <c r="I694" i="1"/>
  <c r="J694" i="1"/>
  <c r="I695" i="1"/>
  <c r="J695" i="1"/>
  <c r="I696" i="1"/>
  <c r="J696" i="1"/>
  <c r="I697" i="1"/>
  <c r="J697" i="1"/>
  <c r="I698" i="1"/>
  <c r="J698" i="1"/>
  <c r="I699" i="1"/>
  <c r="J699" i="1"/>
  <c r="I700" i="1"/>
  <c r="J700" i="1"/>
  <c r="I701" i="1"/>
  <c r="J701" i="1"/>
  <c r="I702" i="1"/>
  <c r="J702" i="1"/>
  <c r="I703" i="1"/>
  <c r="J703" i="1"/>
  <c r="I704" i="1"/>
  <c r="J704" i="1"/>
  <c r="I705" i="1"/>
  <c r="J705" i="1"/>
  <c r="I706" i="1"/>
  <c r="J706" i="1"/>
  <c r="I707" i="1"/>
  <c r="J707" i="1"/>
  <c r="I708" i="1"/>
  <c r="J708" i="1"/>
  <c r="I709" i="1"/>
  <c r="J709" i="1"/>
  <c r="I710" i="1"/>
  <c r="J710" i="1"/>
  <c r="I711" i="1"/>
  <c r="J711" i="1"/>
  <c r="I712" i="1"/>
  <c r="J712" i="1"/>
  <c r="I713" i="1"/>
  <c r="J713" i="1"/>
  <c r="I714" i="1"/>
  <c r="J714" i="1"/>
  <c r="I715" i="1"/>
  <c r="J715" i="1"/>
  <c r="I716" i="1"/>
  <c r="J716" i="1"/>
  <c r="I717" i="1"/>
  <c r="J717" i="1"/>
  <c r="I718" i="1"/>
  <c r="J718" i="1"/>
  <c r="I719" i="1"/>
  <c r="J719" i="1"/>
  <c r="I720" i="1"/>
  <c r="J720" i="1"/>
  <c r="I721" i="1"/>
  <c r="J721" i="1"/>
  <c r="I722" i="1"/>
  <c r="J722" i="1"/>
  <c r="I723" i="1"/>
  <c r="J723" i="1"/>
  <c r="I724" i="1"/>
  <c r="J724" i="1"/>
  <c r="I725" i="1"/>
  <c r="J725" i="1"/>
  <c r="I726" i="1"/>
  <c r="J726" i="1"/>
  <c r="I727" i="1"/>
  <c r="J727" i="1"/>
  <c r="I728" i="1"/>
  <c r="J728" i="1"/>
  <c r="I729" i="1"/>
  <c r="J729" i="1"/>
  <c r="I730" i="1"/>
  <c r="J730" i="1"/>
  <c r="I731" i="1"/>
  <c r="J731" i="1"/>
  <c r="I732" i="1"/>
  <c r="J732" i="1"/>
  <c r="I733" i="1"/>
  <c r="J733" i="1"/>
  <c r="I734" i="1"/>
  <c r="J734" i="1"/>
  <c r="I735" i="1"/>
  <c r="J735" i="1"/>
  <c r="I736" i="1"/>
  <c r="J736" i="1"/>
  <c r="I737" i="1"/>
  <c r="J737" i="1"/>
  <c r="I738" i="1"/>
  <c r="J738" i="1"/>
  <c r="I739" i="1"/>
  <c r="J739" i="1"/>
  <c r="I740" i="1"/>
  <c r="J740" i="1"/>
  <c r="I741" i="1"/>
  <c r="J741" i="1"/>
  <c r="I742" i="1"/>
  <c r="J742" i="1"/>
  <c r="I743" i="1"/>
  <c r="J743" i="1"/>
  <c r="I744" i="1"/>
  <c r="J744" i="1"/>
  <c r="I745" i="1"/>
  <c r="J745" i="1"/>
  <c r="I746" i="1"/>
  <c r="J746" i="1"/>
  <c r="I747" i="1"/>
  <c r="J747" i="1"/>
  <c r="I748" i="1"/>
  <c r="J748" i="1"/>
  <c r="I749" i="1"/>
  <c r="J749" i="1"/>
  <c r="I750" i="1"/>
  <c r="J750" i="1"/>
  <c r="I751" i="1"/>
  <c r="J751" i="1"/>
  <c r="I752" i="1"/>
  <c r="J752" i="1"/>
  <c r="I753" i="1"/>
  <c r="J753" i="1"/>
  <c r="I754" i="1"/>
  <c r="J754" i="1"/>
  <c r="I755" i="1"/>
  <c r="J755" i="1"/>
  <c r="I756" i="1"/>
  <c r="J756" i="1"/>
  <c r="I757" i="1"/>
  <c r="J757" i="1"/>
  <c r="I758" i="1"/>
  <c r="J758" i="1"/>
  <c r="I759" i="1"/>
  <c r="J759" i="1"/>
  <c r="I760" i="1"/>
  <c r="J760" i="1"/>
  <c r="I761" i="1"/>
  <c r="J761" i="1"/>
  <c r="I762" i="1"/>
  <c r="J762" i="1"/>
  <c r="I763" i="1"/>
  <c r="J763" i="1"/>
  <c r="I764" i="1"/>
  <c r="J764" i="1"/>
  <c r="I765" i="1"/>
  <c r="J765" i="1"/>
  <c r="I766" i="1"/>
  <c r="J766" i="1"/>
  <c r="I767" i="1"/>
  <c r="J767" i="1"/>
  <c r="I768" i="1"/>
  <c r="J768" i="1"/>
  <c r="I769" i="1"/>
  <c r="J769" i="1"/>
  <c r="I770" i="1"/>
  <c r="J770" i="1"/>
  <c r="I771" i="1"/>
  <c r="J771" i="1"/>
  <c r="I772" i="1"/>
  <c r="J772" i="1"/>
  <c r="I773" i="1"/>
  <c r="J773" i="1"/>
  <c r="I774" i="1"/>
  <c r="J774" i="1"/>
  <c r="I775" i="1"/>
  <c r="J775" i="1"/>
  <c r="I776" i="1"/>
  <c r="J776" i="1"/>
  <c r="I777" i="1"/>
  <c r="J777" i="1"/>
  <c r="I778" i="1"/>
  <c r="J778" i="1"/>
  <c r="I779" i="1"/>
  <c r="J779" i="1"/>
  <c r="I780" i="1"/>
  <c r="J780" i="1"/>
  <c r="I781" i="1"/>
  <c r="J781" i="1"/>
  <c r="I782" i="1"/>
  <c r="J782" i="1"/>
  <c r="I783" i="1"/>
  <c r="J783" i="1"/>
  <c r="I784" i="1"/>
  <c r="J784" i="1"/>
  <c r="I785" i="1"/>
  <c r="J785" i="1"/>
  <c r="I786" i="1"/>
  <c r="J786" i="1"/>
  <c r="I787" i="1"/>
  <c r="J787" i="1"/>
  <c r="I788" i="1"/>
  <c r="J788" i="1"/>
  <c r="I789" i="1"/>
  <c r="J789" i="1"/>
  <c r="I790" i="1"/>
  <c r="J790" i="1"/>
  <c r="I791" i="1"/>
  <c r="J791" i="1"/>
  <c r="I792" i="1"/>
  <c r="J792" i="1"/>
  <c r="I793" i="1"/>
  <c r="J793" i="1"/>
  <c r="I794" i="1"/>
  <c r="J794" i="1"/>
  <c r="I795" i="1"/>
  <c r="J795" i="1"/>
  <c r="I796" i="1"/>
  <c r="J796" i="1"/>
  <c r="I797" i="1"/>
  <c r="J797" i="1"/>
  <c r="I798" i="1"/>
  <c r="J798" i="1"/>
  <c r="I799" i="1"/>
  <c r="J799" i="1"/>
  <c r="I800" i="1"/>
  <c r="J800" i="1"/>
  <c r="I801" i="1"/>
  <c r="J801" i="1"/>
  <c r="I802" i="1"/>
  <c r="J802" i="1"/>
  <c r="I803" i="1"/>
  <c r="J803" i="1"/>
  <c r="I804" i="1"/>
  <c r="J804" i="1"/>
  <c r="I805" i="1"/>
  <c r="J805" i="1"/>
  <c r="I806" i="1"/>
  <c r="J806" i="1"/>
  <c r="I807" i="1"/>
  <c r="J807" i="1"/>
  <c r="I808" i="1"/>
  <c r="J808" i="1"/>
  <c r="I809" i="1"/>
  <c r="J809" i="1"/>
  <c r="I810" i="1"/>
  <c r="J810" i="1"/>
  <c r="I811" i="1"/>
  <c r="J811" i="1"/>
  <c r="I812" i="1"/>
  <c r="J812" i="1"/>
  <c r="I813" i="1"/>
  <c r="J813" i="1"/>
  <c r="I814" i="1"/>
  <c r="J814" i="1"/>
  <c r="I815" i="1"/>
  <c r="J815" i="1"/>
  <c r="I816" i="1"/>
  <c r="J816" i="1"/>
  <c r="I817" i="1"/>
  <c r="J817" i="1"/>
  <c r="I818" i="1"/>
  <c r="J818" i="1"/>
  <c r="I819" i="1"/>
  <c r="J819" i="1"/>
  <c r="I820" i="1"/>
  <c r="J820" i="1"/>
  <c r="I821" i="1"/>
  <c r="J821" i="1"/>
  <c r="I822" i="1"/>
  <c r="J822" i="1"/>
  <c r="I823" i="1"/>
  <c r="J823" i="1"/>
  <c r="I824" i="1"/>
  <c r="J824" i="1"/>
  <c r="I825" i="1"/>
  <c r="J825" i="1"/>
  <c r="I826" i="1"/>
  <c r="J826" i="1"/>
  <c r="I827" i="1"/>
  <c r="J827" i="1"/>
  <c r="I828" i="1"/>
  <c r="J828" i="1"/>
  <c r="I829" i="1"/>
  <c r="J829" i="1"/>
  <c r="I830" i="1"/>
  <c r="J830" i="1"/>
  <c r="I831" i="1"/>
  <c r="J831" i="1"/>
  <c r="I832" i="1"/>
  <c r="J832" i="1"/>
  <c r="I833" i="1"/>
  <c r="J833" i="1"/>
  <c r="I834" i="1"/>
  <c r="J834" i="1"/>
  <c r="I835" i="1"/>
  <c r="J835" i="1"/>
  <c r="I836" i="1"/>
  <c r="J836" i="1"/>
  <c r="I837" i="1"/>
  <c r="J837" i="1"/>
  <c r="I838" i="1"/>
  <c r="J838" i="1"/>
  <c r="I839" i="1"/>
  <c r="J839" i="1"/>
  <c r="I840" i="1"/>
  <c r="J840" i="1"/>
  <c r="I841" i="1"/>
  <c r="J841" i="1"/>
  <c r="I842" i="1"/>
  <c r="J842" i="1"/>
  <c r="I843" i="1"/>
  <c r="J843" i="1"/>
  <c r="I844" i="1"/>
  <c r="J844" i="1"/>
  <c r="I845" i="1"/>
  <c r="J845" i="1"/>
  <c r="I846" i="1"/>
  <c r="J846" i="1"/>
  <c r="I847" i="1"/>
  <c r="J847" i="1"/>
  <c r="I848" i="1"/>
  <c r="J848" i="1"/>
  <c r="I849" i="1"/>
  <c r="J849" i="1"/>
  <c r="I850" i="1"/>
  <c r="J850" i="1"/>
  <c r="I851" i="1"/>
  <c r="J851" i="1"/>
  <c r="I852" i="1"/>
  <c r="J852" i="1"/>
  <c r="I853" i="1"/>
  <c r="J853" i="1"/>
  <c r="I854" i="1"/>
  <c r="J854" i="1"/>
  <c r="I855" i="1"/>
  <c r="J855" i="1"/>
  <c r="I856" i="1"/>
  <c r="J856" i="1"/>
  <c r="I857" i="1"/>
  <c r="J857" i="1"/>
  <c r="I858" i="1"/>
  <c r="J858" i="1"/>
  <c r="I859" i="1"/>
  <c r="J859" i="1"/>
  <c r="I860" i="1"/>
  <c r="J860" i="1"/>
  <c r="I861" i="1"/>
  <c r="J861" i="1"/>
  <c r="I862" i="1"/>
  <c r="J862" i="1"/>
  <c r="I863" i="1"/>
  <c r="J863" i="1"/>
  <c r="I864" i="1"/>
  <c r="J864" i="1"/>
  <c r="I865" i="1"/>
  <c r="J865" i="1"/>
  <c r="I866" i="1"/>
  <c r="J866" i="1"/>
  <c r="I867" i="1"/>
  <c r="J867" i="1"/>
  <c r="I868" i="1"/>
  <c r="J868" i="1"/>
  <c r="I869" i="1"/>
  <c r="J869" i="1"/>
  <c r="I870" i="1"/>
  <c r="J870" i="1"/>
  <c r="I871" i="1"/>
  <c r="J871" i="1"/>
  <c r="I872" i="1"/>
  <c r="J872" i="1"/>
  <c r="I873" i="1"/>
  <c r="J873" i="1"/>
  <c r="I874" i="1"/>
  <c r="J874" i="1"/>
  <c r="I875" i="1"/>
  <c r="J875" i="1"/>
  <c r="I876" i="1"/>
  <c r="J876" i="1"/>
  <c r="I877" i="1"/>
  <c r="J877" i="1"/>
  <c r="I878" i="1"/>
  <c r="J878" i="1"/>
  <c r="I879" i="1"/>
  <c r="J879" i="1"/>
  <c r="I880" i="1"/>
  <c r="J880" i="1"/>
  <c r="I881" i="1"/>
  <c r="J881" i="1"/>
  <c r="I882" i="1"/>
  <c r="J882" i="1"/>
  <c r="I883" i="1"/>
  <c r="J883" i="1"/>
  <c r="I884" i="1"/>
  <c r="J884" i="1"/>
  <c r="I885" i="1"/>
  <c r="J885" i="1"/>
  <c r="I886" i="1"/>
  <c r="J886" i="1"/>
  <c r="I887" i="1"/>
  <c r="J887" i="1"/>
  <c r="I888" i="1"/>
  <c r="J888" i="1"/>
  <c r="I889" i="1"/>
  <c r="J889" i="1"/>
  <c r="I890" i="1"/>
  <c r="J890" i="1"/>
  <c r="I891" i="1"/>
  <c r="J891" i="1"/>
  <c r="I892" i="1"/>
  <c r="J892" i="1"/>
  <c r="I893" i="1"/>
  <c r="J893" i="1"/>
  <c r="I894" i="1"/>
  <c r="J894" i="1"/>
  <c r="I895" i="1"/>
  <c r="J895" i="1"/>
  <c r="I896" i="1"/>
  <c r="J896" i="1"/>
  <c r="I897" i="1"/>
  <c r="J897" i="1"/>
  <c r="I898" i="1"/>
  <c r="J898" i="1"/>
  <c r="I899" i="1"/>
  <c r="J899" i="1"/>
  <c r="I900" i="1"/>
  <c r="J900" i="1"/>
  <c r="I901" i="1"/>
  <c r="J901" i="1"/>
  <c r="I902" i="1"/>
  <c r="J902" i="1"/>
  <c r="I903" i="1"/>
  <c r="J903" i="1"/>
  <c r="I904" i="1"/>
  <c r="J904" i="1"/>
  <c r="I905" i="1"/>
  <c r="J905" i="1"/>
  <c r="I906" i="1"/>
  <c r="J906" i="1"/>
  <c r="I907" i="1"/>
  <c r="J907" i="1"/>
  <c r="I908" i="1"/>
  <c r="J908" i="1"/>
  <c r="I909" i="1"/>
  <c r="J909" i="1"/>
  <c r="I910" i="1"/>
  <c r="J910" i="1"/>
  <c r="I911" i="1"/>
  <c r="J911" i="1"/>
  <c r="I912" i="1"/>
  <c r="J912" i="1"/>
  <c r="I913" i="1"/>
  <c r="J913" i="1"/>
  <c r="I914" i="1"/>
  <c r="J914" i="1"/>
  <c r="I915" i="1"/>
  <c r="J915" i="1"/>
  <c r="I916" i="1"/>
  <c r="J916" i="1"/>
  <c r="I917" i="1"/>
  <c r="J917" i="1"/>
  <c r="I918" i="1"/>
  <c r="J918" i="1"/>
  <c r="I919" i="1"/>
  <c r="J919" i="1"/>
  <c r="I920" i="1"/>
  <c r="J920" i="1"/>
  <c r="I921" i="1"/>
  <c r="J921" i="1"/>
  <c r="I922" i="1"/>
  <c r="J922" i="1"/>
  <c r="I923" i="1"/>
  <c r="J923" i="1"/>
  <c r="I924" i="1"/>
  <c r="J924" i="1"/>
  <c r="I925" i="1"/>
  <c r="J925" i="1"/>
  <c r="I926" i="1"/>
  <c r="J926" i="1"/>
  <c r="I927" i="1"/>
  <c r="J927" i="1"/>
  <c r="I928" i="1"/>
  <c r="J928" i="1"/>
  <c r="I929" i="1"/>
  <c r="J929" i="1"/>
  <c r="I930" i="1"/>
  <c r="J930" i="1"/>
  <c r="I931" i="1"/>
  <c r="J931" i="1"/>
  <c r="I932" i="1"/>
  <c r="J932" i="1"/>
  <c r="I933" i="1"/>
  <c r="J933" i="1"/>
  <c r="I934" i="1"/>
  <c r="J934" i="1"/>
  <c r="I935" i="1"/>
  <c r="J935" i="1"/>
  <c r="I936" i="1"/>
  <c r="J936" i="1"/>
  <c r="I937" i="1"/>
  <c r="J937" i="1"/>
  <c r="I938" i="1"/>
  <c r="J938" i="1"/>
  <c r="I939" i="1"/>
  <c r="J939" i="1"/>
  <c r="I940" i="1"/>
  <c r="J940" i="1"/>
  <c r="I941" i="1"/>
  <c r="J941" i="1"/>
  <c r="I942" i="1"/>
  <c r="J942" i="1"/>
  <c r="I943" i="1"/>
  <c r="J943" i="1"/>
  <c r="I944" i="1"/>
  <c r="J944" i="1"/>
  <c r="I945" i="1"/>
  <c r="J945" i="1"/>
  <c r="I946" i="1"/>
  <c r="J946" i="1"/>
  <c r="I947" i="1"/>
  <c r="J947" i="1"/>
  <c r="I948" i="1"/>
  <c r="J948" i="1"/>
  <c r="I949" i="1"/>
  <c r="J949" i="1"/>
  <c r="I950" i="1"/>
  <c r="J950" i="1"/>
  <c r="I951" i="1"/>
  <c r="J951" i="1"/>
  <c r="I952" i="1"/>
  <c r="J952" i="1"/>
  <c r="I953" i="1"/>
  <c r="J953" i="1"/>
  <c r="I954" i="1"/>
  <c r="J954" i="1"/>
  <c r="I955" i="1"/>
  <c r="J955" i="1"/>
  <c r="I956" i="1"/>
  <c r="J956" i="1"/>
  <c r="I957" i="1"/>
  <c r="J957" i="1"/>
  <c r="I958" i="1"/>
  <c r="J958" i="1"/>
  <c r="I959" i="1"/>
  <c r="J959" i="1"/>
  <c r="I960" i="1"/>
  <c r="J960" i="1"/>
  <c r="I961" i="1"/>
  <c r="J961" i="1"/>
  <c r="I962" i="1"/>
  <c r="J962" i="1"/>
  <c r="I963" i="1"/>
  <c r="J963" i="1"/>
  <c r="I964" i="1"/>
  <c r="J964" i="1"/>
  <c r="I965" i="1"/>
  <c r="J965" i="1"/>
  <c r="I966" i="1"/>
  <c r="J966" i="1"/>
  <c r="I967" i="1"/>
  <c r="J967" i="1"/>
  <c r="I968" i="1"/>
  <c r="J968" i="1"/>
  <c r="I969" i="1"/>
  <c r="J969" i="1"/>
  <c r="I970" i="1"/>
  <c r="J970" i="1"/>
  <c r="I971" i="1"/>
  <c r="J971" i="1"/>
  <c r="I972" i="1"/>
  <c r="J972" i="1"/>
  <c r="I973" i="1"/>
  <c r="J973" i="1"/>
  <c r="I974" i="1"/>
  <c r="J974" i="1"/>
  <c r="I975" i="1"/>
  <c r="J975" i="1"/>
  <c r="I976" i="1"/>
  <c r="J976" i="1"/>
  <c r="I977" i="1"/>
  <c r="J977" i="1"/>
  <c r="I978" i="1"/>
  <c r="J978" i="1"/>
  <c r="I979" i="1"/>
  <c r="J979" i="1"/>
  <c r="I980" i="1"/>
  <c r="J980" i="1"/>
  <c r="I981" i="1"/>
  <c r="J981" i="1"/>
  <c r="I982" i="1"/>
  <c r="J982" i="1"/>
  <c r="I983" i="1"/>
  <c r="J983" i="1"/>
  <c r="I984" i="1"/>
  <c r="J984" i="1"/>
  <c r="I985" i="1"/>
  <c r="J985" i="1"/>
  <c r="I986" i="1"/>
  <c r="J986" i="1"/>
  <c r="I987" i="1"/>
  <c r="J987" i="1"/>
  <c r="I988" i="1"/>
  <c r="J988" i="1"/>
  <c r="I989" i="1"/>
  <c r="J989" i="1"/>
  <c r="I990" i="1"/>
  <c r="J990" i="1"/>
  <c r="I991" i="1"/>
  <c r="J991" i="1"/>
  <c r="I992" i="1"/>
  <c r="J992" i="1"/>
  <c r="I993" i="1"/>
  <c r="J993" i="1"/>
  <c r="I994" i="1"/>
  <c r="J994" i="1"/>
  <c r="I995" i="1"/>
  <c r="J995" i="1"/>
  <c r="I996" i="1"/>
  <c r="J996" i="1"/>
  <c r="I997" i="1"/>
  <c r="J997" i="1"/>
  <c r="I998" i="1"/>
  <c r="J998" i="1"/>
  <c r="I999" i="1"/>
  <c r="J999" i="1"/>
  <c r="I1000" i="1"/>
  <c r="J1000" i="1"/>
  <c r="I1001" i="1"/>
  <c r="J1001" i="1"/>
  <c r="I1002" i="1"/>
  <c r="J1002" i="1"/>
  <c r="I1003" i="1"/>
  <c r="J1003" i="1"/>
  <c r="I1004" i="1"/>
  <c r="J1004" i="1"/>
  <c r="I1005" i="1"/>
  <c r="J1005" i="1"/>
  <c r="I1006" i="1"/>
  <c r="J1006" i="1"/>
  <c r="I1007" i="1"/>
  <c r="J1007" i="1"/>
  <c r="I1008" i="1"/>
  <c r="J1008" i="1"/>
  <c r="I1009" i="1"/>
  <c r="J1009" i="1"/>
  <c r="I1010" i="1"/>
  <c r="J1010" i="1"/>
  <c r="I1011" i="1"/>
  <c r="J1011" i="1"/>
  <c r="I1012" i="1"/>
  <c r="J1012" i="1"/>
  <c r="I1013" i="1"/>
  <c r="J1013" i="1"/>
  <c r="I1014" i="1"/>
  <c r="J1014" i="1"/>
  <c r="I1015" i="1"/>
  <c r="J1015" i="1"/>
  <c r="I1016" i="1"/>
  <c r="J1016" i="1"/>
  <c r="I1017" i="1"/>
  <c r="J1017" i="1"/>
  <c r="I1018" i="1"/>
  <c r="J1018" i="1"/>
  <c r="I1019" i="1"/>
  <c r="J1019" i="1"/>
  <c r="I1020" i="1"/>
  <c r="J1020" i="1"/>
  <c r="I1021" i="1"/>
  <c r="J1021" i="1"/>
  <c r="I1022" i="1"/>
  <c r="J1022" i="1"/>
  <c r="I1023" i="1"/>
  <c r="J1023" i="1"/>
  <c r="I1024" i="1"/>
  <c r="J1024" i="1"/>
  <c r="I1025" i="1"/>
  <c r="J1025" i="1"/>
  <c r="I1026" i="1"/>
  <c r="J1026" i="1"/>
  <c r="I1027" i="1"/>
  <c r="J1027" i="1"/>
  <c r="I1028" i="1"/>
  <c r="J1028" i="1"/>
  <c r="I1029" i="1"/>
  <c r="J1029" i="1"/>
  <c r="I1030" i="1"/>
  <c r="J1030" i="1"/>
  <c r="I1031" i="1"/>
  <c r="J1031" i="1"/>
  <c r="I1032" i="1"/>
  <c r="J1032" i="1"/>
  <c r="I1033" i="1"/>
  <c r="J1033" i="1"/>
  <c r="I1034" i="1"/>
  <c r="J1034" i="1"/>
  <c r="I1035" i="1"/>
  <c r="J1035" i="1"/>
  <c r="I1036" i="1"/>
  <c r="J1036" i="1"/>
  <c r="I1037" i="1"/>
  <c r="J1037" i="1"/>
  <c r="I1038" i="1"/>
  <c r="J1038" i="1"/>
  <c r="I1039" i="1"/>
  <c r="J1039" i="1"/>
  <c r="I1040" i="1"/>
  <c r="J1040" i="1"/>
  <c r="I1041" i="1"/>
  <c r="J1041" i="1"/>
  <c r="I1042" i="1"/>
  <c r="J1042" i="1"/>
  <c r="I1043" i="1"/>
  <c r="J1043" i="1"/>
  <c r="I1044" i="1"/>
  <c r="J1044" i="1"/>
  <c r="I1045" i="1"/>
  <c r="J1045" i="1"/>
  <c r="I1046" i="1"/>
  <c r="J1046" i="1"/>
  <c r="I1047" i="1"/>
  <c r="J1047" i="1"/>
  <c r="I1048" i="1"/>
  <c r="J1048" i="1"/>
  <c r="I1049" i="1"/>
  <c r="J1049" i="1"/>
  <c r="I1050" i="1"/>
  <c r="J1050" i="1"/>
  <c r="I1051" i="1"/>
  <c r="J1051" i="1"/>
  <c r="I1052" i="1"/>
  <c r="J1052" i="1"/>
  <c r="I1053" i="1"/>
  <c r="J1053" i="1"/>
  <c r="I1054" i="1"/>
  <c r="J1054" i="1"/>
  <c r="I1055" i="1"/>
  <c r="J1055" i="1"/>
  <c r="I1056" i="1"/>
  <c r="J1056" i="1"/>
  <c r="I1057" i="1"/>
  <c r="J1057" i="1"/>
  <c r="I1058" i="1"/>
  <c r="J1058" i="1"/>
  <c r="I1059" i="1"/>
  <c r="J1059" i="1"/>
  <c r="I1060" i="1"/>
  <c r="J1060" i="1"/>
  <c r="I1061" i="1"/>
  <c r="J1061" i="1"/>
  <c r="I1062" i="1"/>
  <c r="J1062" i="1"/>
  <c r="I1063" i="1"/>
  <c r="J1063" i="1"/>
  <c r="I1064" i="1"/>
  <c r="J1064" i="1"/>
  <c r="I1065" i="1"/>
  <c r="J1065" i="1"/>
  <c r="I1066" i="1"/>
  <c r="J1066" i="1"/>
  <c r="I1067" i="1"/>
  <c r="J1067" i="1"/>
  <c r="I1068" i="1"/>
  <c r="J1068" i="1"/>
  <c r="I1069" i="1"/>
  <c r="J1069" i="1"/>
  <c r="I1070" i="1"/>
  <c r="J1070" i="1"/>
  <c r="I1071" i="1"/>
  <c r="J1071" i="1"/>
  <c r="I1072" i="1"/>
  <c r="J1072" i="1"/>
  <c r="I1073" i="1"/>
  <c r="J1073" i="1"/>
  <c r="I1074" i="1"/>
  <c r="J1074" i="1"/>
  <c r="I1075" i="1"/>
  <c r="J1075" i="1"/>
  <c r="I1076" i="1"/>
  <c r="J1076" i="1"/>
  <c r="I1077" i="1"/>
  <c r="J1077" i="1"/>
  <c r="I1078" i="1"/>
  <c r="J1078" i="1"/>
  <c r="I1079" i="1"/>
  <c r="J1079" i="1"/>
  <c r="I1080" i="1"/>
  <c r="J1080" i="1"/>
  <c r="I1081" i="1"/>
  <c r="J1081" i="1"/>
  <c r="I1082" i="1"/>
  <c r="J1082" i="1"/>
  <c r="I1083" i="1"/>
  <c r="J1083" i="1"/>
  <c r="I1084" i="1"/>
  <c r="J1084" i="1"/>
  <c r="I1085" i="1"/>
  <c r="J1085" i="1"/>
  <c r="I1086" i="1"/>
  <c r="J1086" i="1"/>
  <c r="I1087" i="1"/>
  <c r="J1087" i="1"/>
  <c r="I1088" i="1"/>
  <c r="J1088" i="1"/>
  <c r="I1089" i="1"/>
  <c r="J1089" i="1"/>
  <c r="I1090" i="1"/>
  <c r="J1090" i="1"/>
  <c r="I1091" i="1"/>
  <c r="J1091" i="1"/>
  <c r="I1092" i="1"/>
  <c r="J1092" i="1"/>
  <c r="I1093" i="1"/>
  <c r="J1093" i="1"/>
  <c r="I1094" i="1"/>
  <c r="J1094" i="1"/>
  <c r="I1095" i="1"/>
  <c r="J1095" i="1"/>
  <c r="I1096" i="1"/>
  <c r="J1096" i="1"/>
  <c r="I1097" i="1"/>
  <c r="J1097" i="1"/>
  <c r="I1098" i="1"/>
  <c r="J1098" i="1"/>
  <c r="I1099" i="1"/>
  <c r="J1099" i="1"/>
  <c r="I1100" i="1"/>
  <c r="J1100" i="1"/>
  <c r="I1101" i="1"/>
  <c r="J1101" i="1"/>
  <c r="I1102" i="1"/>
  <c r="J1102" i="1"/>
  <c r="I1103" i="1"/>
  <c r="J1103" i="1"/>
  <c r="I1104" i="1"/>
  <c r="J1104" i="1"/>
  <c r="I1105" i="1"/>
  <c r="J1105" i="1"/>
  <c r="I1106" i="1"/>
  <c r="J1106" i="1"/>
  <c r="I1107" i="1"/>
  <c r="J1107" i="1"/>
  <c r="I1108" i="1"/>
  <c r="J1108" i="1"/>
  <c r="I1109" i="1"/>
  <c r="J1109" i="1"/>
  <c r="I1110" i="1"/>
  <c r="J1110" i="1"/>
  <c r="I1111" i="1"/>
  <c r="J1111" i="1"/>
  <c r="I1112" i="1"/>
  <c r="J1112" i="1"/>
  <c r="I1113" i="1"/>
  <c r="J1113" i="1"/>
  <c r="I1114" i="1"/>
  <c r="J1114" i="1"/>
  <c r="I1115" i="1"/>
  <c r="J1115" i="1"/>
  <c r="I1116" i="1"/>
  <c r="J1116" i="1"/>
  <c r="I1117" i="1"/>
  <c r="J1117" i="1"/>
  <c r="I1118" i="1"/>
  <c r="J1118" i="1"/>
  <c r="I1119" i="1"/>
  <c r="J1119" i="1"/>
  <c r="I1120" i="1"/>
  <c r="J1120" i="1"/>
  <c r="I1121" i="1"/>
  <c r="J1121" i="1"/>
  <c r="I1122" i="1"/>
  <c r="J1122" i="1"/>
  <c r="I1123" i="1"/>
  <c r="J1123" i="1"/>
  <c r="I1124" i="1"/>
  <c r="J1124" i="1"/>
  <c r="I1125" i="1"/>
  <c r="J1125" i="1"/>
  <c r="I1126" i="1"/>
  <c r="J1126" i="1"/>
  <c r="I1127" i="1"/>
  <c r="J1127" i="1"/>
  <c r="I1128" i="1"/>
  <c r="J1128" i="1"/>
  <c r="I1129" i="1"/>
  <c r="J1129" i="1"/>
  <c r="I1130" i="1"/>
  <c r="J1130" i="1"/>
  <c r="I1131" i="1"/>
  <c r="J1131" i="1"/>
  <c r="I1132" i="1"/>
  <c r="J1132" i="1"/>
  <c r="I1133" i="1"/>
  <c r="J1133" i="1"/>
  <c r="I1134" i="1"/>
  <c r="J1134" i="1"/>
  <c r="I1135" i="1"/>
  <c r="J1135" i="1"/>
  <c r="I1136" i="1"/>
  <c r="J1136" i="1"/>
  <c r="I1137" i="1"/>
  <c r="J1137" i="1"/>
  <c r="I1138" i="1"/>
  <c r="J1138" i="1"/>
  <c r="I1139" i="1"/>
  <c r="J1139" i="1"/>
  <c r="I1140" i="1"/>
  <c r="J1140" i="1"/>
  <c r="I1141" i="1"/>
  <c r="J1141" i="1"/>
  <c r="I1142" i="1"/>
  <c r="J1142" i="1"/>
  <c r="I1143" i="1"/>
  <c r="J1143" i="1"/>
  <c r="I1144" i="1"/>
  <c r="J1144" i="1"/>
  <c r="I1145" i="1"/>
  <c r="J1145" i="1"/>
  <c r="I1146" i="1"/>
  <c r="J1146" i="1"/>
  <c r="I1147" i="1"/>
  <c r="J1147" i="1"/>
  <c r="I1148" i="1"/>
  <c r="J1148" i="1"/>
  <c r="I1149" i="1"/>
  <c r="J1149" i="1"/>
  <c r="I1150" i="1"/>
  <c r="J1150" i="1"/>
  <c r="I1151" i="1"/>
  <c r="J1151" i="1"/>
  <c r="I1152" i="1"/>
  <c r="J1152" i="1"/>
  <c r="I1153" i="1"/>
  <c r="J1153" i="1"/>
  <c r="I1154" i="1"/>
  <c r="J1154" i="1"/>
  <c r="I1155" i="1"/>
  <c r="J1155" i="1"/>
  <c r="I1156" i="1"/>
  <c r="J1156" i="1"/>
  <c r="I1157" i="1"/>
  <c r="J1157" i="1"/>
  <c r="I1158" i="1"/>
  <c r="J1158" i="1"/>
  <c r="I1159" i="1"/>
  <c r="J1159" i="1"/>
  <c r="I1160" i="1"/>
  <c r="J1160" i="1"/>
  <c r="I1161" i="1"/>
  <c r="J1161" i="1"/>
  <c r="I1162" i="1"/>
  <c r="J1162" i="1"/>
  <c r="I1163" i="1"/>
  <c r="J1163" i="1"/>
  <c r="I1164" i="1"/>
  <c r="J1164" i="1"/>
  <c r="I1165" i="1"/>
  <c r="J1165" i="1"/>
  <c r="I1166" i="1"/>
  <c r="J1166" i="1"/>
  <c r="I1167" i="1"/>
  <c r="J1167" i="1"/>
  <c r="I1168" i="1"/>
  <c r="J1168" i="1"/>
  <c r="I1169" i="1"/>
  <c r="J1169" i="1"/>
  <c r="I1170" i="1"/>
  <c r="J1170" i="1"/>
  <c r="I1171" i="1"/>
  <c r="J1171" i="1"/>
  <c r="I1172" i="1"/>
  <c r="J1172" i="1"/>
  <c r="I1173" i="1"/>
  <c r="J1173" i="1"/>
  <c r="I1174" i="1"/>
  <c r="J1174" i="1"/>
  <c r="I1175" i="1"/>
  <c r="J1175" i="1"/>
  <c r="I1176" i="1"/>
  <c r="J1176" i="1"/>
  <c r="I1177" i="1"/>
  <c r="J1177" i="1"/>
  <c r="I1178" i="1"/>
  <c r="J1178" i="1"/>
  <c r="I1179" i="1"/>
  <c r="J1179" i="1"/>
  <c r="I1180" i="1"/>
  <c r="J1180" i="1"/>
  <c r="I1181" i="1"/>
  <c r="J1181" i="1"/>
  <c r="I1182" i="1"/>
  <c r="J1182" i="1"/>
  <c r="I1183" i="1"/>
  <c r="J1183" i="1"/>
  <c r="I1184" i="1"/>
  <c r="J1184" i="1"/>
  <c r="I1185" i="1"/>
  <c r="J1185" i="1"/>
  <c r="I1186" i="1"/>
  <c r="J1186" i="1"/>
  <c r="I1187" i="1"/>
  <c r="J1187" i="1"/>
  <c r="I1188" i="1"/>
  <c r="J1188" i="1"/>
  <c r="I1189" i="1"/>
  <c r="J1189" i="1"/>
  <c r="I1190" i="1"/>
  <c r="J1190" i="1"/>
  <c r="I1191" i="1"/>
  <c r="J1191" i="1"/>
  <c r="I1192" i="1"/>
  <c r="J1192" i="1"/>
  <c r="I1193" i="1"/>
  <c r="J1193" i="1"/>
  <c r="I1194" i="1"/>
  <c r="J1194" i="1"/>
  <c r="I1195" i="1"/>
  <c r="J1195" i="1"/>
  <c r="I1196" i="1"/>
  <c r="J1196" i="1"/>
  <c r="I1197" i="1"/>
  <c r="J1197" i="1"/>
  <c r="I1198" i="1"/>
  <c r="J1198" i="1"/>
  <c r="I1199" i="1"/>
  <c r="J1199" i="1"/>
  <c r="I1200" i="1"/>
  <c r="J1200" i="1"/>
  <c r="I1201" i="1"/>
  <c r="J1201" i="1"/>
  <c r="I1202" i="1"/>
  <c r="J1202" i="1"/>
  <c r="I1203" i="1"/>
  <c r="J1203" i="1"/>
  <c r="I1204" i="1"/>
  <c r="J1204" i="1"/>
  <c r="I1205" i="1"/>
  <c r="J1205" i="1"/>
  <c r="I1206" i="1"/>
  <c r="J1206" i="1"/>
  <c r="I1207" i="1"/>
  <c r="J1207" i="1"/>
  <c r="I1208" i="1"/>
  <c r="J1208" i="1"/>
  <c r="I1209" i="1"/>
  <c r="J1209" i="1"/>
  <c r="I1210" i="1"/>
  <c r="J1210" i="1"/>
  <c r="I1211" i="1"/>
  <c r="J1211" i="1"/>
  <c r="I1212" i="1"/>
  <c r="J1212" i="1"/>
  <c r="I1213" i="1"/>
  <c r="J1213" i="1"/>
  <c r="I1214" i="1"/>
  <c r="J1214" i="1"/>
  <c r="I1215" i="1"/>
  <c r="J1215" i="1"/>
  <c r="I1216" i="1"/>
  <c r="J1216" i="1"/>
  <c r="I1217" i="1"/>
  <c r="J1217" i="1"/>
  <c r="I1218" i="1"/>
  <c r="J1218" i="1"/>
  <c r="I1219" i="1"/>
  <c r="J1219" i="1"/>
  <c r="I1220" i="1"/>
  <c r="J1220" i="1"/>
  <c r="I1221" i="1"/>
  <c r="J1221" i="1"/>
  <c r="I1222" i="1"/>
  <c r="J1222" i="1"/>
  <c r="I1223" i="1"/>
  <c r="J1223" i="1"/>
  <c r="I1224" i="1"/>
  <c r="J1224" i="1"/>
  <c r="I1225" i="1"/>
  <c r="J1225" i="1"/>
  <c r="I1226" i="1"/>
  <c r="J1226" i="1"/>
  <c r="I1227" i="1"/>
  <c r="J1227" i="1"/>
  <c r="I1228" i="1"/>
  <c r="J1228" i="1"/>
  <c r="I1229" i="1"/>
  <c r="J1229" i="1"/>
  <c r="I1230" i="1"/>
  <c r="J1230" i="1"/>
  <c r="I1231" i="1"/>
  <c r="J1231" i="1"/>
  <c r="I1232" i="1"/>
  <c r="J1232" i="1"/>
  <c r="I1233" i="1"/>
  <c r="J1233" i="1"/>
  <c r="I1234" i="1"/>
  <c r="J1234" i="1"/>
  <c r="I1235" i="1"/>
  <c r="J1235" i="1"/>
  <c r="I1236" i="1"/>
  <c r="J1236" i="1"/>
  <c r="I1237" i="1"/>
  <c r="J1237" i="1"/>
  <c r="I1238" i="1"/>
  <c r="J1238" i="1"/>
  <c r="I1239" i="1"/>
  <c r="J1239" i="1"/>
  <c r="I1240" i="1"/>
  <c r="J1240" i="1"/>
  <c r="I1241" i="1"/>
  <c r="J1241" i="1"/>
  <c r="I1242" i="1"/>
  <c r="J1242" i="1"/>
  <c r="I1243" i="1"/>
  <c r="J1243" i="1"/>
  <c r="I1244" i="1"/>
  <c r="J1244" i="1"/>
  <c r="I1245" i="1"/>
  <c r="J1245" i="1"/>
  <c r="I1246" i="1"/>
  <c r="J1246" i="1"/>
  <c r="I1247" i="1"/>
  <c r="J1247" i="1"/>
  <c r="I1248" i="1"/>
  <c r="J1248" i="1"/>
  <c r="I1249" i="1"/>
  <c r="J1249" i="1"/>
  <c r="I1250" i="1"/>
  <c r="J1250" i="1"/>
  <c r="I1251" i="1"/>
  <c r="J1251" i="1"/>
  <c r="I1252" i="1"/>
  <c r="J1252" i="1"/>
  <c r="I1253" i="1"/>
  <c r="J1253" i="1"/>
  <c r="I1254" i="1"/>
  <c r="J1254" i="1"/>
  <c r="I1255" i="1"/>
  <c r="J1255" i="1"/>
  <c r="I1256" i="1"/>
  <c r="J1256" i="1"/>
  <c r="I1257" i="1"/>
  <c r="J1257" i="1"/>
  <c r="I4" i="1"/>
  <c r="J4" i="1"/>
  <c r="H5" i="1"/>
  <c r="K5" i="1" s="1"/>
  <c r="H6" i="1"/>
  <c r="K6" i="1" s="1"/>
  <c r="H7" i="1"/>
  <c r="K7" i="1" s="1"/>
  <c r="H8" i="1"/>
  <c r="K8" i="1" s="1"/>
  <c r="H9" i="1"/>
  <c r="K9" i="1" s="1"/>
  <c r="H10" i="1"/>
  <c r="K10" i="1" s="1"/>
  <c r="H11" i="1"/>
  <c r="K11" i="1" s="1"/>
  <c r="H12" i="1"/>
  <c r="K12" i="1" s="1"/>
  <c r="H13" i="1"/>
  <c r="H14" i="1"/>
  <c r="K14" i="1" s="1"/>
  <c r="H15" i="1"/>
  <c r="K15" i="1" s="1"/>
  <c r="H16" i="1"/>
  <c r="K16" i="1" s="1"/>
  <c r="H17" i="1"/>
  <c r="H18" i="1"/>
  <c r="K18" i="1" s="1"/>
  <c r="H19" i="1"/>
  <c r="K19" i="1" s="1"/>
  <c r="H20" i="1"/>
  <c r="K20" i="1" s="1"/>
  <c r="H21" i="1"/>
  <c r="K21" i="1" s="1"/>
  <c r="H22" i="1"/>
  <c r="K22" i="1" s="1"/>
  <c r="H23" i="1"/>
  <c r="K23" i="1" s="1"/>
  <c r="H24" i="1"/>
  <c r="K24" i="1" s="1"/>
  <c r="H25" i="1"/>
  <c r="K25" i="1" s="1"/>
  <c r="H26" i="1"/>
  <c r="K26" i="1" s="1"/>
  <c r="H27" i="1"/>
  <c r="K27" i="1" s="1"/>
  <c r="H28" i="1"/>
  <c r="K28" i="1" s="1"/>
  <c r="H29" i="1"/>
  <c r="K29" i="1" s="1"/>
  <c r="H30" i="1"/>
  <c r="K30" i="1" s="1"/>
  <c r="H31" i="1"/>
  <c r="K31" i="1" s="1"/>
  <c r="H32" i="1"/>
  <c r="K32" i="1" s="1"/>
  <c r="H33" i="1"/>
  <c r="H34" i="1"/>
  <c r="K34" i="1" s="1"/>
  <c r="H35" i="1"/>
  <c r="K35" i="1" s="1"/>
  <c r="H36" i="1"/>
  <c r="K36" i="1" s="1"/>
  <c r="H37" i="1"/>
  <c r="K37" i="1" s="1"/>
  <c r="H38" i="1"/>
  <c r="H39" i="1"/>
  <c r="H40" i="1"/>
  <c r="K40" i="1" s="1"/>
  <c r="H41" i="1"/>
  <c r="K41" i="1" s="1"/>
  <c r="H42" i="1"/>
  <c r="K42" i="1" s="1"/>
  <c r="H43" i="1"/>
  <c r="K43" i="1" s="1"/>
  <c r="H44" i="1"/>
  <c r="K44" i="1" s="1"/>
  <c r="H45" i="1"/>
  <c r="K45" i="1" s="1"/>
  <c r="H46" i="1"/>
  <c r="K46" i="1" s="1"/>
  <c r="H47" i="1"/>
  <c r="K47" i="1" s="1"/>
  <c r="H48" i="1"/>
  <c r="K48" i="1" s="1"/>
  <c r="H49" i="1"/>
  <c r="K49" i="1" s="1"/>
  <c r="H50" i="1"/>
  <c r="K50" i="1" s="1"/>
  <c r="H51" i="1"/>
  <c r="K51" i="1" s="1"/>
  <c r="H52" i="1"/>
  <c r="K52" i="1" s="1"/>
  <c r="H53" i="1"/>
  <c r="K53" i="1" s="1"/>
  <c r="H54" i="1"/>
  <c r="K54" i="1" s="1"/>
  <c r="H55" i="1"/>
  <c r="K55" i="1" s="1"/>
  <c r="H56" i="1"/>
  <c r="K56" i="1" s="1"/>
  <c r="H57" i="1"/>
  <c r="K57" i="1" s="1"/>
  <c r="H58" i="1"/>
  <c r="K58" i="1" s="1"/>
  <c r="H59" i="1"/>
  <c r="K59" i="1" s="1"/>
  <c r="H60" i="1"/>
  <c r="K60" i="1" s="1"/>
  <c r="H61" i="1"/>
  <c r="H62" i="1"/>
  <c r="K62" i="1" s="1"/>
  <c r="H63" i="1"/>
  <c r="K63" i="1" s="1"/>
  <c r="H64" i="1"/>
  <c r="H65" i="1"/>
  <c r="K65" i="1" s="1"/>
  <c r="H66" i="1"/>
  <c r="K66" i="1" s="1"/>
  <c r="H67" i="1"/>
  <c r="K67" i="1" s="1"/>
  <c r="H68" i="1"/>
  <c r="K68" i="1" s="1"/>
  <c r="H69" i="1"/>
  <c r="K69" i="1" s="1"/>
  <c r="H70" i="1"/>
  <c r="H71" i="1"/>
  <c r="K71" i="1" s="1"/>
  <c r="H72" i="1"/>
  <c r="K72" i="1" s="1"/>
  <c r="H73" i="1"/>
  <c r="K73" i="1" s="1"/>
  <c r="H74" i="1"/>
  <c r="K74" i="1" s="1"/>
  <c r="H75" i="1"/>
  <c r="K75" i="1" s="1"/>
  <c r="H76" i="1"/>
  <c r="K76" i="1" s="1"/>
  <c r="H77" i="1"/>
  <c r="K77" i="1" s="1"/>
  <c r="H78" i="1"/>
  <c r="K78" i="1" s="1"/>
  <c r="H79" i="1"/>
  <c r="K79" i="1" s="1"/>
  <c r="H80" i="1"/>
  <c r="K80" i="1" s="1"/>
  <c r="H81" i="1"/>
  <c r="K81" i="1" s="1"/>
  <c r="H82" i="1"/>
  <c r="K82" i="1" s="1"/>
  <c r="H83" i="1"/>
  <c r="H84" i="1"/>
  <c r="K84" i="1" s="1"/>
  <c r="H85" i="1"/>
  <c r="K85" i="1" s="1"/>
  <c r="H86" i="1"/>
  <c r="H87" i="1"/>
  <c r="K87" i="1" s="1"/>
  <c r="H88" i="1"/>
  <c r="K88" i="1" s="1"/>
  <c r="H89" i="1"/>
  <c r="K89" i="1" s="1"/>
  <c r="H90" i="1"/>
  <c r="K90" i="1" s="1"/>
  <c r="H91" i="1"/>
  <c r="K91" i="1" s="1"/>
  <c r="H92" i="1"/>
  <c r="K92" i="1" s="1"/>
  <c r="H93" i="1"/>
  <c r="K93" i="1" s="1"/>
  <c r="H94" i="1"/>
  <c r="K94" i="1" s="1"/>
  <c r="H95" i="1"/>
  <c r="K95" i="1" s="1"/>
  <c r="H96" i="1"/>
  <c r="H97" i="1"/>
  <c r="K97" i="1" s="1"/>
  <c r="H98" i="1"/>
  <c r="K98" i="1" s="1"/>
  <c r="H99" i="1"/>
  <c r="K99" i="1" s="1"/>
  <c r="H100" i="1"/>
  <c r="K100" i="1" s="1"/>
  <c r="H101" i="1"/>
  <c r="K101" i="1" s="1"/>
  <c r="H102" i="1"/>
  <c r="K102" i="1" s="1"/>
  <c r="H103" i="1"/>
  <c r="K103" i="1" s="1"/>
  <c r="H104" i="1"/>
  <c r="K104" i="1" s="1"/>
  <c r="H105" i="1"/>
  <c r="H106" i="1"/>
  <c r="K106" i="1" s="1"/>
  <c r="H107" i="1"/>
  <c r="K107" i="1" s="1"/>
  <c r="H108" i="1"/>
  <c r="K108" i="1" s="1"/>
  <c r="H109" i="1"/>
  <c r="K109" i="1" s="1"/>
  <c r="H110" i="1"/>
  <c r="K110" i="1" s="1"/>
  <c r="H111" i="1"/>
  <c r="K111" i="1" s="1"/>
  <c r="H112" i="1"/>
  <c r="K112" i="1" s="1"/>
  <c r="H113" i="1"/>
  <c r="K113" i="1" s="1"/>
  <c r="H114" i="1"/>
  <c r="K114" i="1" s="1"/>
  <c r="H115" i="1"/>
  <c r="K115" i="1" s="1"/>
  <c r="H116" i="1"/>
  <c r="K116" i="1" s="1"/>
  <c r="H117" i="1"/>
  <c r="K117" i="1" s="1"/>
  <c r="H118" i="1"/>
  <c r="K118" i="1" s="1"/>
  <c r="H119" i="1"/>
  <c r="K119" i="1" s="1"/>
  <c r="H120" i="1"/>
  <c r="K120" i="1" s="1"/>
  <c r="H121" i="1"/>
  <c r="K121" i="1" s="1"/>
  <c r="H122" i="1"/>
  <c r="K122" i="1" s="1"/>
  <c r="H123" i="1"/>
  <c r="H124" i="1"/>
  <c r="K124" i="1" s="1"/>
  <c r="H125" i="1"/>
  <c r="K125" i="1" s="1"/>
  <c r="H126" i="1"/>
  <c r="H127" i="1"/>
  <c r="K127" i="1" s="1"/>
  <c r="H128" i="1"/>
  <c r="K128" i="1" s="1"/>
  <c r="H129" i="1"/>
  <c r="K129" i="1" s="1"/>
  <c r="H130" i="1"/>
  <c r="K130" i="1" s="1"/>
  <c r="H131" i="1"/>
  <c r="K131" i="1" s="1"/>
  <c r="H132" i="1"/>
  <c r="K132" i="1" s="1"/>
  <c r="H133" i="1"/>
  <c r="K133" i="1" s="1"/>
  <c r="H134" i="1"/>
  <c r="K134" i="1" s="1"/>
  <c r="H135" i="1"/>
  <c r="K135" i="1" s="1"/>
  <c r="H136" i="1"/>
  <c r="K136" i="1" s="1"/>
  <c r="H137" i="1"/>
  <c r="K137" i="1" s="1"/>
  <c r="H138" i="1"/>
  <c r="K138" i="1" s="1"/>
  <c r="H139" i="1"/>
  <c r="K139" i="1" s="1"/>
  <c r="H140" i="1"/>
  <c r="K140" i="1" s="1"/>
  <c r="H141" i="1"/>
  <c r="H142" i="1"/>
  <c r="K142" i="1" s="1"/>
  <c r="H143" i="1"/>
  <c r="K143" i="1" s="1"/>
  <c r="H144" i="1"/>
  <c r="K144" i="1" s="1"/>
  <c r="H145" i="1"/>
  <c r="K145" i="1" s="1"/>
  <c r="H146" i="1"/>
  <c r="K146" i="1" s="1"/>
  <c r="H147" i="1"/>
  <c r="K147" i="1" s="1"/>
  <c r="H148" i="1"/>
  <c r="K148" i="1" s="1"/>
  <c r="H149" i="1"/>
  <c r="H150" i="1"/>
  <c r="K150" i="1" s="1"/>
  <c r="H151" i="1"/>
  <c r="K151" i="1" s="1"/>
  <c r="H152" i="1"/>
  <c r="K152" i="1" s="1"/>
  <c r="H153" i="1"/>
  <c r="K153" i="1" s="1"/>
  <c r="H154" i="1"/>
  <c r="K154" i="1" s="1"/>
  <c r="H155" i="1"/>
  <c r="K155" i="1" s="1"/>
  <c r="H156" i="1"/>
  <c r="K156" i="1" s="1"/>
  <c r="H157" i="1"/>
  <c r="K157" i="1" s="1"/>
  <c r="H158" i="1"/>
  <c r="H159" i="1"/>
  <c r="K159" i="1" s="1"/>
  <c r="H160" i="1"/>
  <c r="K160" i="1" s="1"/>
  <c r="H161" i="1"/>
  <c r="K161" i="1" s="1"/>
  <c r="H162" i="1"/>
  <c r="K162" i="1" s="1"/>
  <c r="H163" i="1"/>
  <c r="K163" i="1" s="1"/>
  <c r="H164" i="1"/>
  <c r="K164" i="1" s="1"/>
  <c r="H165" i="1"/>
  <c r="K165" i="1" s="1"/>
  <c r="H166" i="1"/>
  <c r="K166" i="1" s="1"/>
  <c r="H167" i="1"/>
  <c r="K167" i="1" s="1"/>
  <c r="H168" i="1"/>
  <c r="K168" i="1" s="1"/>
  <c r="H169" i="1"/>
  <c r="K169" i="1" s="1"/>
  <c r="H170" i="1"/>
  <c r="K170" i="1" s="1"/>
  <c r="H171" i="1"/>
  <c r="K171" i="1" s="1"/>
  <c r="H172" i="1"/>
  <c r="K172" i="1" s="1"/>
  <c r="H173" i="1"/>
  <c r="K173" i="1" s="1"/>
  <c r="H174" i="1"/>
  <c r="K174" i="1" s="1"/>
  <c r="H175" i="1"/>
  <c r="K175" i="1" s="1"/>
  <c r="H176" i="1"/>
  <c r="K176" i="1" s="1"/>
  <c r="H177" i="1"/>
  <c r="K177" i="1" s="1"/>
  <c r="H178" i="1"/>
  <c r="K178" i="1" s="1"/>
  <c r="H179" i="1"/>
  <c r="K179" i="1" s="1"/>
  <c r="H180" i="1"/>
  <c r="K180" i="1" s="1"/>
  <c r="H181" i="1"/>
  <c r="K181" i="1" s="1"/>
  <c r="H182" i="1"/>
  <c r="K182" i="1" s="1"/>
  <c r="H183" i="1"/>
  <c r="H184" i="1"/>
  <c r="K184" i="1" s="1"/>
  <c r="H185" i="1"/>
  <c r="K185" i="1" s="1"/>
  <c r="H186" i="1"/>
  <c r="K186" i="1" s="1"/>
  <c r="H187" i="1"/>
  <c r="K187" i="1" s="1"/>
  <c r="H188" i="1"/>
  <c r="K188" i="1" s="1"/>
  <c r="H189" i="1"/>
  <c r="H190" i="1"/>
  <c r="K190" i="1" s="1"/>
  <c r="H191" i="1"/>
  <c r="K191" i="1" s="1"/>
  <c r="H192" i="1"/>
  <c r="K192" i="1" s="1"/>
  <c r="H193" i="1"/>
  <c r="K193" i="1" s="1"/>
  <c r="H194" i="1"/>
  <c r="K194" i="1" s="1"/>
  <c r="H195" i="1"/>
  <c r="K195" i="1" s="1"/>
  <c r="H196" i="1"/>
  <c r="K196" i="1" s="1"/>
  <c r="H197" i="1"/>
  <c r="K197" i="1" s="1"/>
  <c r="H198" i="1"/>
  <c r="K198" i="1" s="1"/>
  <c r="H199" i="1"/>
  <c r="K199" i="1" s="1"/>
  <c r="H200" i="1"/>
  <c r="K200" i="1" s="1"/>
  <c r="H201" i="1"/>
  <c r="K201" i="1" s="1"/>
  <c r="H202" i="1"/>
  <c r="K202" i="1" s="1"/>
  <c r="H203" i="1"/>
  <c r="K203" i="1" s="1"/>
  <c r="H204" i="1"/>
  <c r="K204" i="1" s="1"/>
  <c r="H205" i="1"/>
  <c r="K205" i="1" s="1"/>
  <c r="H206" i="1"/>
  <c r="K206" i="1" s="1"/>
  <c r="H207" i="1"/>
  <c r="K207" i="1" s="1"/>
  <c r="H208" i="1"/>
  <c r="H209" i="1"/>
  <c r="K209" i="1" s="1"/>
  <c r="H210" i="1"/>
  <c r="K210" i="1" s="1"/>
  <c r="H211" i="1"/>
  <c r="H212" i="1"/>
  <c r="K212" i="1" s="1"/>
  <c r="H213" i="1"/>
  <c r="K213" i="1" s="1"/>
  <c r="H214" i="1"/>
  <c r="K214" i="1" s="1"/>
  <c r="H215" i="1"/>
  <c r="K215" i="1" s="1"/>
  <c r="H216" i="1"/>
  <c r="K216" i="1" s="1"/>
  <c r="H217" i="1"/>
  <c r="K217" i="1" s="1"/>
  <c r="H218" i="1"/>
  <c r="K218" i="1" s="1"/>
  <c r="H219" i="1"/>
  <c r="K219" i="1" s="1"/>
  <c r="H220" i="1"/>
  <c r="K220" i="1" s="1"/>
  <c r="H221" i="1"/>
  <c r="K221" i="1" s="1"/>
  <c r="H222" i="1"/>
  <c r="K222" i="1" s="1"/>
  <c r="H223" i="1"/>
  <c r="H224" i="1"/>
  <c r="K224" i="1" s="1"/>
  <c r="H225" i="1"/>
  <c r="K225" i="1" s="1"/>
  <c r="H226" i="1"/>
  <c r="K226" i="1" s="1"/>
  <c r="H227" i="1"/>
  <c r="K227" i="1" s="1"/>
  <c r="H228" i="1"/>
  <c r="K228" i="1" s="1"/>
  <c r="H229" i="1"/>
  <c r="K229" i="1" s="1"/>
  <c r="H230" i="1"/>
  <c r="K230" i="1" s="1"/>
  <c r="H231" i="1"/>
  <c r="K231" i="1" s="1"/>
  <c r="H232" i="1"/>
  <c r="K232" i="1" s="1"/>
  <c r="H233" i="1"/>
  <c r="K233" i="1" s="1"/>
  <c r="H234" i="1"/>
  <c r="K234" i="1" s="1"/>
  <c r="H235" i="1"/>
  <c r="K235" i="1" s="1"/>
  <c r="H236" i="1"/>
  <c r="K236" i="1" s="1"/>
  <c r="H237" i="1"/>
  <c r="H238" i="1"/>
  <c r="K238" i="1" s="1"/>
  <c r="H239" i="1"/>
  <c r="K239" i="1" s="1"/>
  <c r="H240" i="1"/>
  <c r="K240" i="1" s="1"/>
  <c r="H241" i="1"/>
  <c r="K241" i="1" s="1"/>
  <c r="H242" i="1"/>
  <c r="K242" i="1" s="1"/>
  <c r="H243" i="1"/>
  <c r="K243" i="1" s="1"/>
  <c r="H244" i="1"/>
  <c r="K244" i="1" s="1"/>
  <c r="H245" i="1"/>
  <c r="K245" i="1" s="1"/>
  <c r="H246" i="1"/>
  <c r="K246" i="1" s="1"/>
  <c r="H247" i="1"/>
  <c r="K247" i="1" s="1"/>
  <c r="H248" i="1"/>
  <c r="H249" i="1"/>
  <c r="K249" i="1" s="1"/>
  <c r="H250" i="1"/>
  <c r="K250" i="1" s="1"/>
  <c r="H251" i="1"/>
  <c r="H252" i="1"/>
  <c r="K252" i="1" s="1"/>
  <c r="H253" i="1"/>
  <c r="K253" i="1" s="1"/>
  <c r="H254" i="1"/>
  <c r="K254" i="1" s="1"/>
  <c r="H255" i="1"/>
  <c r="K255" i="1" s="1"/>
  <c r="H256" i="1"/>
  <c r="K256" i="1" s="1"/>
  <c r="H257" i="1"/>
  <c r="K257" i="1" s="1"/>
  <c r="H258" i="1"/>
  <c r="K258" i="1" s="1"/>
  <c r="H259" i="1"/>
  <c r="K259" i="1" s="1"/>
  <c r="H260" i="1"/>
  <c r="K260" i="1" s="1"/>
  <c r="H261" i="1"/>
  <c r="K261" i="1" s="1"/>
  <c r="H262" i="1"/>
  <c r="K262" i="1" s="1"/>
  <c r="H263" i="1"/>
  <c r="K263" i="1" s="1"/>
  <c r="H264" i="1"/>
  <c r="K264" i="1" s="1"/>
  <c r="H265" i="1"/>
  <c r="K265" i="1" s="1"/>
  <c r="H266" i="1"/>
  <c r="K266" i="1" s="1"/>
  <c r="H267" i="1"/>
  <c r="K267" i="1" s="1"/>
  <c r="H268" i="1"/>
  <c r="K268" i="1" s="1"/>
  <c r="H269" i="1"/>
  <c r="K269" i="1" s="1"/>
  <c r="H270" i="1"/>
  <c r="K270" i="1" s="1"/>
  <c r="H271" i="1"/>
  <c r="K271" i="1" s="1"/>
  <c r="H272" i="1"/>
  <c r="K272" i="1" s="1"/>
  <c r="H273" i="1"/>
  <c r="K273" i="1" s="1"/>
  <c r="H274" i="1"/>
  <c r="K274" i="1" s="1"/>
  <c r="H275" i="1"/>
  <c r="K275" i="1" s="1"/>
  <c r="H276" i="1"/>
  <c r="K276" i="1" s="1"/>
  <c r="H277" i="1"/>
  <c r="K277" i="1" s="1"/>
  <c r="H278" i="1"/>
  <c r="K278" i="1" s="1"/>
  <c r="H279" i="1"/>
  <c r="K279" i="1" s="1"/>
  <c r="H280" i="1"/>
  <c r="K280" i="1" s="1"/>
  <c r="H281" i="1"/>
  <c r="H282" i="1"/>
  <c r="K282" i="1" s="1"/>
  <c r="H283" i="1"/>
  <c r="K283" i="1" s="1"/>
  <c r="H284" i="1"/>
  <c r="K284" i="1" s="1"/>
  <c r="H285" i="1"/>
  <c r="K285" i="1" s="1"/>
  <c r="H286" i="1"/>
  <c r="K286" i="1" s="1"/>
  <c r="H287" i="1"/>
  <c r="K287" i="1" s="1"/>
  <c r="H288" i="1"/>
  <c r="K288" i="1" s="1"/>
  <c r="H289" i="1"/>
  <c r="K289" i="1" s="1"/>
  <c r="H290" i="1"/>
  <c r="K290" i="1" s="1"/>
  <c r="H291" i="1"/>
  <c r="K291" i="1" s="1"/>
  <c r="H292" i="1"/>
  <c r="K292" i="1" s="1"/>
  <c r="H293" i="1"/>
  <c r="K293" i="1" s="1"/>
  <c r="H294" i="1"/>
  <c r="K294" i="1" s="1"/>
  <c r="H295" i="1"/>
  <c r="K295" i="1" s="1"/>
  <c r="H296" i="1"/>
  <c r="K296" i="1" s="1"/>
  <c r="H297" i="1"/>
  <c r="K297" i="1" s="1"/>
  <c r="H298" i="1"/>
  <c r="K298" i="1" s="1"/>
  <c r="H299" i="1"/>
  <c r="K299" i="1" s="1"/>
  <c r="H300" i="1"/>
  <c r="K300" i="1" s="1"/>
  <c r="H301" i="1"/>
  <c r="K301" i="1" s="1"/>
  <c r="H302" i="1"/>
  <c r="K302" i="1" s="1"/>
  <c r="H303" i="1"/>
  <c r="K303" i="1" s="1"/>
  <c r="H304" i="1"/>
  <c r="K304" i="1" s="1"/>
  <c r="H305" i="1"/>
  <c r="K305" i="1" s="1"/>
  <c r="H306" i="1"/>
  <c r="K306" i="1" s="1"/>
  <c r="H307" i="1"/>
  <c r="K307" i="1" s="1"/>
  <c r="H308" i="1"/>
  <c r="K308" i="1" s="1"/>
  <c r="H309" i="1"/>
  <c r="K309" i="1" s="1"/>
  <c r="H310" i="1"/>
  <c r="K310" i="1" s="1"/>
  <c r="H311" i="1"/>
  <c r="K311" i="1" s="1"/>
  <c r="H312" i="1"/>
  <c r="K312" i="1" s="1"/>
  <c r="H313" i="1"/>
  <c r="K313" i="1" s="1"/>
  <c r="H314" i="1"/>
  <c r="K314" i="1" s="1"/>
  <c r="H315" i="1"/>
  <c r="K315" i="1" s="1"/>
  <c r="H316" i="1"/>
  <c r="K316" i="1" s="1"/>
  <c r="H317" i="1"/>
  <c r="H318" i="1"/>
  <c r="K318" i="1" s="1"/>
  <c r="H319" i="1"/>
  <c r="K319" i="1" s="1"/>
  <c r="H320" i="1"/>
  <c r="K320" i="1" s="1"/>
  <c r="H321" i="1"/>
  <c r="H322" i="1"/>
  <c r="K322" i="1" s="1"/>
  <c r="H323" i="1"/>
  <c r="K323" i="1" s="1"/>
  <c r="H324" i="1"/>
  <c r="K324" i="1" s="1"/>
  <c r="H325" i="1"/>
  <c r="K325" i="1" s="1"/>
  <c r="H326" i="1"/>
  <c r="K326" i="1" s="1"/>
  <c r="H327" i="1"/>
  <c r="K327" i="1" s="1"/>
  <c r="H328" i="1"/>
  <c r="K328" i="1" s="1"/>
  <c r="H329" i="1"/>
  <c r="H330" i="1"/>
  <c r="K330" i="1" s="1"/>
  <c r="H331" i="1"/>
  <c r="K331" i="1" s="1"/>
  <c r="H332" i="1"/>
  <c r="K332" i="1" s="1"/>
  <c r="H333" i="1"/>
  <c r="K333" i="1" s="1"/>
  <c r="H334" i="1"/>
  <c r="K334" i="1" s="1"/>
  <c r="H335" i="1"/>
  <c r="K335" i="1" s="1"/>
  <c r="H336" i="1"/>
  <c r="H337" i="1"/>
  <c r="K337" i="1" s="1"/>
  <c r="H338" i="1"/>
  <c r="K338" i="1" s="1"/>
  <c r="H339" i="1"/>
  <c r="H340" i="1"/>
  <c r="K340" i="1" s="1"/>
  <c r="H341" i="1"/>
  <c r="K341" i="1" s="1"/>
  <c r="H342" i="1"/>
  <c r="K342" i="1" s="1"/>
  <c r="H343" i="1"/>
  <c r="K343" i="1" s="1"/>
  <c r="H344" i="1"/>
  <c r="K344" i="1" s="1"/>
  <c r="H345" i="1"/>
  <c r="K345" i="1" s="1"/>
  <c r="H346" i="1"/>
  <c r="K346" i="1" s="1"/>
  <c r="H347" i="1"/>
  <c r="K347" i="1" s="1"/>
  <c r="H348" i="1"/>
  <c r="K348" i="1" s="1"/>
  <c r="H349" i="1"/>
  <c r="K349" i="1" s="1"/>
  <c r="H350" i="1"/>
  <c r="K350" i="1" s="1"/>
  <c r="H351" i="1"/>
  <c r="K351" i="1" s="1"/>
  <c r="H352" i="1"/>
  <c r="K352" i="1" s="1"/>
  <c r="H353" i="1"/>
  <c r="H354" i="1"/>
  <c r="K354" i="1" s="1"/>
  <c r="H355" i="1"/>
  <c r="K355" i="1" s="1"/>
  <c r="H356" i="1"/>
  <c r="K356" i="1" s="1"/>
  <c r="H357" i="1"/>
  <c r="K357" i="1" s="1"/>
  <c r="H358" i="1"/>
  <c r="K358" i="1" s="1"/>
  <c r="H359" i="1"/>
  <c r="H360" i="1"/>
  <c r="K360" i="1" s="1"/>
  <c r="H361" i="1"/>
  <c r="K361" i="1" s="1"/>
  <c r="H362" i="1"/>
  <c r="K362" i="1" s="1"/>
  <c r="H363" i="1"/>
  <c r="K363" i="1" s="1"/>
  <c r="H364" i="1"/>
  <c r="K364" i="1" s="1"/>
  <c r="H365" i="1"/>
  <c r="K365" i="1" s="1"/>
  <c r="H366" i="1"/>
  <c r="K366" i="1" s="1"/>
  <c r="H367" i="1"/>
  <c r="K367" i="1" s="1"/>
  <c r="H368" i="1"/>
  <c r="K368" i="1" s="1"/>
  <c r="H369" i="1"/>
  <c r="K369" i="1" s="1"/>
  <c r="H370" i="1"/>
  <c r="K370" i="1" s="1"/>
  <c r="H371" i="1"/>
  <c r="K371" i="1" s="1"/>
  <c r="H372" i="1"/>
  <c r="K372" i="1" s="1"/>
  <c r="H373" i="1"/>
  <c r="K373" i="1" s="1"/>
  <c r="H374" i="1"/>
  <c r="K374" i="1" s="1"/>
  <c r="H375" i="1"/>
  <c r="K375" i="1" s="1"/>
  <c r="H376" i="1"/>
  <c r="H377" i="1"/>
  <c r="K377" i="1" s="1"/>
  <c r="H378" i="1"/>
  <c r="K378" i="1" s="1"/>
  <c r="H379" i="1"/>
  <c r="H380" i="1"/>
  <c r="K380" i="1" s="1"/>
  <c r="H381" i="1"/>
  <c r="K381" i="1" s="1"/>
  <c r="H382" i="1"/>
  <c r="K382" i="1" s="1"/>
  <c r="H383" i="1"/>
  <c r="K383" i="1" s="1"/>
  <c r="H384" i="1"/>
  <c r="K384" i="1" s="1"/>
  <c r="H385" i="1"/>
  <c r="K385" i="1" s="1"/>
  <c r="H386" i="1"/>
  <c r="K386" i="1" s="1"/>
  <c r="H387" i="1"/>
  <c r="K387" i="1" s="1"/>
  <c r="H388" i="1"/>
  <c r="K388" i="1" s="1"/>
  <c r="H389" i="1"/>
  <c r="K389" i="1" s="1"/>
  <c r="H390" i="1"/>
  <c r="K390" i="1" s="1"/>
  <c r="H391" i="1"/>
  <c r="K391" i="1" s="1"/>
  <c r="H392" i="1"/>
  <c r="K392" i="1" s="1"/>
  <c r="H393" i="1"/>
  <c r="K393" i="1" s="1"/>
  <c r="H394" i="1"/>
  <c r="K394" i="1" s="1"/>
  <c r="H395" i="1"/>
  <c r="K395" i="1" s="1"/>
  <c r="H396" i="1"/>
  <c r="K396" i="1" s="1"/>
  <c r="H397" i="1"/>
  <c r="K397" i="1" s="1"/>
  <c r="H398" i="1"/>
  <c r="K398" i="1" s="1"/>
  <c r="H399" i="1"/>
  <c r="K399" i="1" s="1"/>
  <c r="H400" i="1"/>
  <c r="K400" i="1" s="1"/>
  <c r="H401" i="1"/>
  <c r="K401" i="1" s="1"/>
  <c r="H402" i="1"/>
  <c r="K402" i="1" s="1"/>
  <c r="H403" i="1"/>
  <c r="K403" i="1" s="1"/>
  <c r="H404" i="1"/>
  <c r="K404" i="1" s="1"/>
  <c r="H405" i="1"/>
  <c r="K405" i="1" s="1"/>
  <c r="H406" i="1"/>
  <c r="K406" i="1" s="1"/>
  <c r="H407" i="1"/>
  <c r="H408" i="1"/>
  <c r="K408" i="1" s="1"/>
  <c r="H409" i="1"/>
  <c r="K409" i="1" s="1"/>
  <c r="H410" i="1"/>
  <c r="K410" i="1" s="1"/>
  <c r="H411" i="1"/>
  <c r="K411" i="1" s="1"/>
  <c r="H412" i="1"/>
  <c r="K412" i="1" s="1"/>
  <c r="H413" i="1"/>
  <c r="K413" i="1" s="1"/>
  <c r="H414" i="1"/>
  <c r="K414" i="1" s="1"/>
  <c r="H415" i="1"/>
  <c r="K415" i="1" s="1"/>
  <c r="H416" i="1"/>
  <c r="K416" i="1" s="1"/>
  <c r="H417" i="1"/>
  <c r="H418" i="1"/>
  <c r="K418" i="1" s="1"/>
  <c r="H419" i="1"/>
  <c r="K419" i="1" s="1"/>
  <c r="H420" i="1"/>
  <c r="K420" i="1" s="1"/>
  <c r="H421" i="1"/>
  <c r="K421" i="1" s="1"/>
  <c r="H422" i="1"/>
  <c r="H423" i="1"/>
  <c r="K423" i="1" s="1"/>
  <c r="H424" i="1"/>
  <c r="K424" i="1" s="1"/>
  <c r="H425" i="1"/>
  <c r="K425" i="1" s="1"/>
  <c r="H426" i="1"/>
  <c r="K426" i="1" s="1"/>
  <c r="H427" i="1"/>
  <c r="K427" i="1" s="1"/>
  <c r="H428" i="1"/>
  <c r="K428" i="1" s="1"/>
  <c r="H429" i="1"/>
  <c r="K429" i="1" s="1"/>
  <c r="H430" i="1"/>
  <c r="K430" i="1" s="1"/>
  <c r="H431" i="1"/>
  <c r="K431" i="1" s="1"/>
  <c r="H432" i="1"/>
  <c r="K432" i="1" s="1"/>
  <c r="H433" i="1"/>
  <c r="H434" i="1"/>
  <c r="K434" i="1" s="1"/>
  <c r="H435" i="1"/>
  <c r="K435" i="1" s="1"/>
  <c r="H436" i="1"/>
  <c r="K436" i="1" s="1"/>
  <c r="H437" i="1"/>
  <c r="K437" i="1" s="1"/>
  <c r="H438" i="1"/>
  <c r="K438" i="1" s="1"/>
  <c r="H439" i="1"/>
  <c r="K439" i="1" s="1"/>
  <c r="H440" i="1"/>
  <c r="K440" i="1" s="1"/>
  <c r="H441" i="1"/>
  <c r="K441" i="1" s="1"/>
  <c r="H442" i="1"/>
  <c r="K442" i="1" s="1"/>
  <c r="H443" i="1"/>
  <c r="K443" i="1" s="1"/>
  <c r="H444" i="1"/>
  <c r="K444" i="1" s="1"/>
  <c r="H445" i="1"/>
  <c r="K445" i="1" s="1"/>
  <c r="H446" i="1"/>
  <c r="K446" i="1" s="1"/>
  <c r="H447" i="1"/>
  <c r="K447" i="1" s="1"/>
  <c r="H448" i="1"/>
  <c r="K448" i="1" s="1"/>
  <c r="H449" i="1"/>
  <c r="H450" i="1"/>
  <c r="K450" i="1" s="1"/>
  <c r="H451" i="1"/>
  <c r="K451" i="1" s="1"/>
  <c r="H452" i="1"/>
  <c r="K452" i="1" s="1"/>
  <c r="H453" i="1"/>
  <c r="K453" i="1" s="1"/>
  <c r="H454" i="1"/>
  <c r="K454" i="1" s="1"/>
  <c r="H455" i="1"/>
  <c r="K455" i="1" s="1"/>
  <c r="H456" i="1"/>
  <c r="K456" i="1" s="1"/>
  <c r="H457" i="1"/>
  <c r="H458" i="1"/>
  <c r="K458" i="1" s="1"/>
  <c r="H459" i="1"/>
  <c r="K459" i="1" s="1"/>
  <c r="H460" i="1"/>
  <c r="K460" i="1" s="1"/>
  <c r="H461" i="1"/>
  <c r="K461" i="1" s="1"/>
  <c r="H462" i="1"/>
  <c r="K462" i="1" s="1"/>
  <c r="H463" i="1"/>
  <c r="K463" i="1" s="1"/>
  <c r="H464" i="1"/>
  <c r="H465" i="1"/>
  <c r="K465" i="1" s="1"/>
  <c r="H466" i="1"/>
  <c r="K466" i="1" s="1"/>
  <c r="H467" i="1"/>
  <c r="H468" i="1"/>
  <c r="K468" i="1" s="1"/>
  <c r="H469" i="1"/>
  <c r="K469" i="1" s="1"/>
  <c r="H470" i="1"/>
  <c r="K470" i="1" s="1"/>
  <c r="H471" i="1"/>
  <c r="K471" i="1" s="1"/>
  <c r="H472" i="1"/>
  <c r="K472" i="1" s="1"/>
  <c r="H473" i="1"/>
  <c r="K473" i="1" s="1"/>
  <c r="H474" i="1"/>
  <c r="K474" i="1" s="1"/>
  <c r="H475" i="1"/>
  <c r="K475" i="1" s="1"/>
  <c r="H476" i="1"/>
  <c r="K476" i="1" s="1"/>
  <c r="H477" i="1"/>
  <c r="K477" i="1" s="1"/>
  <c r="H478" i="1"/>
  <c r="K478" i="1" s="1"/>
  <c r="H479" i="1"/>
  <c r="K479" i="1" s="1"/>
  <c r="H480" i="1"/>
  <c r="K480" i="1" s="1"/>
  <c r="H481" i="1"/>
  <c r="K481" i="1" s="1"/>
  <c r="H482" i="1"/>
  <c r="K482" i="1" s="1"/>
  <c r="H483" i="1"/>
  <c r="K483" i="1" s="1"/>
  <c r="H484" i="1"/>
  <c r="K484" i="1" s="1"/>
  <c r="H485" i="1"/>
  <c r="H486" i="1"/>
  <c r="K486" i="1" s="1"/>
  <c r="H487" i="1"/>
  <c r="K487" i="1" s="1"/>
  <c r="H488" i="1"/>
  <c r="K488" i="1" s="1"/>
  <c r="H489" i="1"/>
  <c r="K489" i="1" s="1"/>
  <c r="H490" i="1"/>
  <c r="K490" i="1" s="1"/>
  <c r="H491" i="1"/>
  <c r="K491" i="1" s="1"/>
  <c r="H492" i="1"/>
  <c r="K492" i="1" s="1"/>
  <c r="H493" i="1"/>
  <c r="K493" i="1" s="1"/>
  <c r="H494" i="1"/>
  <c r="H495" i="1"/>
  <c r="K495" i="1" s="1"/>
  <c r="H496" i="1"/>
  <c r="K496" i="1" s="1"/>
  <c r="H497" i="1"/>
  <c r="K497" i="1" s="1"/>
  <c r="H498" i="1"/>
  <c r="K498" i="1" s="1"/>
  <c r="H499" i="1"/>
  <c r="K499" i="1" s="1"/>
  <c r="H500" i="1"/>
  <c r="K500" i="1" s="1"/>
  <c r="H501" i="1"/>
  <c r="H502" i="1"/>
  <c r="K502" i="1" s="1"/>
  <c r="H503" i="1"/>
  <c r="K503" i="1" s="1"/>
  <c r="H504" i="1"/>
  <c r="H505" i="1"/>
  <c r="H506" i="1"/>
  <c r="K506" i="1" s="1"/>
  <c r="H507" i="1"/>
  <c r="H508" i="1"/>
  <c r="K508" i="1" s="1"/>
  <c r="H509" i="1"/>
  <c r="K509" i="1" s="1"/>
  <c r="H510" i="1"/>
  <c r="K510" i="1" s="1"/>
  <c r="H511" i="1"/>
  <c r="K511" i="1" s="1"/>
  <c r="H512" i="1"/>
  <c r="K512" i="1" s="1"/>
  <c r="H513" i="1"/>
  <c r="K513" i="1" s="1"/>
  <c r="H514" i="1"/>
  <c r="K514" i="1" s="1"/>
  <c r="H515" i="1"/>
  <c r="K515" i="1" s="1"/>
  <c r="H516" i="1"/>
  <c r="K516" i="1" s="1"/>
  <c r="H517" i="1"/>
  <c r="K517" i="1" s="1"/>
  <c r="H518" i="1"/>
  <c r="K518" i="1" s="1"/>
  <c r="H519" i="1"/>
  <c r="K519" i="1" s="1"/>
  <c r="H520" i="1"/>
  <c r="K520" i="1" s="1"/>
  <c r="H521" i="1"/>
  <c r="K521" i="1" s="1"/>
  <c r="H522" i="1"/>
  <c r="K522" i="1" s="1"/>
  <c r="H523" i="1"/>
  <c r="K523" i="1" s="1"/>
  <c r="H524" i="1"/>
  <c r="K524" i="1" s="1"/>
  <c r="H525" i="1"/>
  <c r="H526" i="1"/>
  <c r="K526" i="1" s="1"/>
  <c r="H527" i="1"/>
  <c r="K527" i="1" s="1"/>
  <c r="H528" i="1"/>
  <c r="K528" i="1" s="1"/>
  <c r="H529" i="1"/>
  <c r="K529" i="1" s="1"/>
  <c r="H530" i="1"/>
  <c r="K530" i="1" s="1"/>
  <c r="H531" i="1"/>
  <c r="K531" i="1" s="1"/>
  <c r="H532" i="1"/>
  <c r="K532" i="1" s="1"/>
  <c r="H533" i="1"/>
  <c r="K533" i="1" s="1"/>
  <c r="H534" i="1"/>
  <c r="H535" i="1"/>
  <c r="H536" i="1"/>
  <c r="K536" i="1" s="1"/>
  <c r="H537" i="1"/>
  <c r="H538" i="1"/>
  <c r="K538" i="1" s="1"/>
  <c r="H539" i="1"/>
  <c r="K539" i="1" s="1"/>
  <c r="H540" i="1"/>
  <c r="K540" i="1" s="1"/>
  <c r="H541" i="1"/>
  <c r="K541" i="1" s="1"/>
  <c r="H542" i="1"/>
  <c r="K542" i="1" s="1"/>
  <c r="H543" i="1"/>
  <c r="K543" i="1" s="1"/>
  <c r="H544" i="1"/>
  <c r="K544" i="1" s="1"/>
  <c r="H545" i="1"/>
  <c r="K545" i="1" s="1"/>
  <c r="H546" i="1"/>
  <c r="K546" i="1" s="1"/>
  <c r="H547" i="1"/>
  <c r="K547" i="1" s="1"/>
  <c r="H548" i="1"/>
  <c r="K548" i="1" s="1"/>
  <c r="H549" i="1"/>
  <c r="K549" i="1" s="1"/>
  <c r="H550" i="1"/>
  <c r="H551" i="1"/>
  <c r="K551" i="1" s="1"/>
  <c r="H552" i="1"/>
  <c r="K552" i="1" s="1"/>
  <c r="H553" i="1"/>
  <c r="K553" i="1" s="1"/>
  <c r="H554" i="1"/>
  <c r="K554" i="1" s="1"/>
  <c r="H555" i="1"/>
  <c r="K555" i="1" s="1"/>
  <c r="H556" i="1"/>
  <c r="K556" i="1" s="1"/>
  <c r="H557" i="1"/>
  <c r="H558" i="1"/>
  <c r="K558" i="1" s="1"/>
  <c r="H559" i="1"/>
  <c r="K559" i="1" s="1"/>
  <c r="H560" i="1"/>
  <c r="K560" i="1" s="1"/>
  <c r="H561" i="1"/>
  <c r="H562" i="1"/>
  <c r="K562" i="1" s="1"/>
  <c r="H563" i="1"/>
  <c r="K563" i="1" s="1"/>
  <c r="H564" i="1"/>
  <c r="K564" i="1" s="1"/>
  <c r="H565" i="1"/>
  <c r="H566" i="1"/>
  <c r="K566" i="1" s="1"/>
  <c r="H567" i="1"/>
  <c r="K567" i="1" s="1"/>
  <c r="H568" i="1"/>
  <c r="K568" i="1" s="1"/>
  <c r="H569" i="1"/>
  <c r="K569" i="1" s="1"/>
  <c r="H570" i="1"/>
  <c r="K570" i="1" s="1"/>
  <c r="H571" i="1"/>
  <c r="K571" i="1" s="1"/>
  <c r="H572" i="1"/>
  <c r="K572" i="1" s="1"/>
  <c r="H573" i="1"/>
  <c r="K573" i="1" s="1"/>
  <c r="H574" i="1"/>
  <c r="K574" i="1" s="1"/>
  <c r="H575" i="1"/>
  <c r="K575" i="1" s="1"/>
  <c r="H576" i="1"/>
  <c r="K576" i="1" s="1"/>
  <c r="H577" i="1"/>
  <c r="K577" i="1" s="1"/>
  <c r="H578" i="1"/>
  <c r="K578" i="1" s="1"/>
  <c r="H579" i="1"/>
  <c r="K579" i="1" s="1"/>
  <c r="H580" i="1"/>
  <c r="K580" i="1" s="1"/>
  <c r="H581" i="1"/>
  <c r="K581" i="1" s="1"/>
  <c r="H582" i="1"/>
  <c r="K582" i="1" s="1"/>
  <c r="H583" i="1"/>
  <c r="H584" i="1"/>
  <c r="K584" i="1" s="1"/>
  <c r="H585" i="1"/>
  <c r="K585" i="1" s="1"/>
  <c r="H586" i="1"/>
  <c r="K586" i="1" s="1"/>
  <c r="H587" i="1"/>
  <c r="K587" i="1" s="1"/>
  <c r="H588" i="1"/>
  <c r="K588" i="1" s="1"/>
  <c r="H589" i="1"/>
  <c r="K589" i="1" s="1"/>
  <c r="H590" i="1"/>
  <c r="K590" i="1" s="1"/>
  <c r="H591" i="1"/>
  <c r="K591" i="1" s="1"/>
  <c r="H592" i="1"/>
  <c r="H593" i="1"/>
  <c r="K593" i="1" s="1"/>
  <c r="H594" i="1"/>
  <c r="K594" i="1" s="1"/>
  <c r="H595" i="1"/>
  <c r="H596" i="1"/>
  <c r="K596" i="1" s="1"/>
  <c r="H597" i="1"/>
  <c r="H598" i="1"/>
  <c r="K598" i="1" s="1"/>
  <c r="H599" i="1"/>
  <c r="K599" i="1" s="1"/>
  <c r="H600" i="1"/>
  <c r="K600" i="1" s="1"/>
  <c r="H601" i="1"/>
  <c r="K601" i="1" s="1"/>
  <c r="H602" i="1"/>
  <c r="K602" i="1" s="1"/>
  <c r="H603" i="1"/>
  <c r="K603" i="1" s="1"/>
  <c r="H604" i="1"/>
  <c r="K604" i="1" s="1"/>
  <c r="H605" i="1"/>
  <c r="K605" i="1" s="1"/>
  <c r="H606" i="1"/>
  <c r="K606" i="1" s="1"/>
  <c r="H607" i="1"/>
  <c r="K607" i="1" s="1"/>
  <c r="H608" i="1"/>
  <c r="K608" i="1" s="1"/>
  <c r="H609" i="1"/>
  <c r="K609" i="1" s="1"/>
  <c r="H610" i="1"/>
  <c r="K610" i="1" s="1"/>
  <c r="H611" i="1"/>
  <c r="K611" i="1" s="1"/>
  <c r="H612" i="1"/>
  <c r="K612" i="1" s="1"/>
  <c r="H613" i="1"/>
  <c r="K613" i="1" s="1"/>
  <c r="H614" i="1"/>
  <c r="K614" i="1" s="1"/>
  <c r="H615" i="1"/>
  <c r="K615" i="1" s="1"/>
  <c r="H616" i="1"/>
  <c r="K616" i="1" s="1"/>
  <c r="H617" i="1"/>
  <c r="K617" i="1" s="1"/>
  <c r="H618" i="1"/>
  <c r="K618" i="1" s="1"/>
  <c r="H619" i="1"/>
  <c r="K619" i="1" s="1"/>
  <c r="H620" i="1"/>
  <c r="K620" i="1" s="1"/>
  <c r="H621" i="1"/>
  <c r="K621" i="1" s="1"/>
  <c r="H622" i="1"/>
  <c r="K622" i="1" s="1"/>
  <c r="H623" i="1"/>
  <c r="K623" i="1" s="1"/>
  <c r="H624" i="1"/>
  <c r="K624" i="1" s="1"/>
  <c r="H625" i="1"/>
  <c r="K625" i="1" s="1"/>
  <c r="H626" i="1"/>
  <c r="K626" i="1" s="1"/>
  <c r="H627" i="1"/>
  <c r="K627" i="1" s="1"/>
  <c r="H628" i="1"/>
  <c r="K628" i="1" s="1"/>
  <c r="H629" i="1"/>
  <c r="K629" i="1" s="1"/>
  <c r="H630" i="1"/>
  <c r="H631" i="1"/>
  <c r="K631" i="1" s="1"/>
  <c r="H632" i="1"/>
  <c r="H633" i="1"/>
  <c r="K633" i="1" s="1"/>
  <c r="H634" i="1"/>
  <c r="K634" i="1" s="1"/>
  <c r="H635" i="1"/>
  <c r="H636" i="1"/>
  <c r="K636" i="1" s="1"/>
  <c r="H637" i="1"/>
  <c r="H638" i="1"/>
  <c r="K638" i="1" s="1"/>
  <c r="H639" i="1"/>
  <c r="K639" i="1" s="1"/>
  <c r="H640" i="1"/>
  <c r="K640" i="1" s="1"/>
  <c r="H641" i="1"/>
  <c r="K641" i="1" s="1"/>
  <c r="H642" i="1"/>
  <c r="K642" i="1" s="1"/>
  <c r="H643" i="1"/>
  <c r="K643" i="1" s="1"/>
  <c r="H644" i="1"/>
  <c r="K644" i="1" s="1"/>
  <c r="H645" i="1"/>
  <c r="K645" i="1" s="1"/>
  <c r="H646" i="1"/>
  <c r="K646" i="1" s="1"/>
  <c r="H647" i="1"/>
  <c r="K647" i="1" s="1"/>
  <c r="H648" i="1"/>
  <c r="K648" i="1" s="1"/>
  <c r="H649" i="1"/>
  <c r="K649" i="1" s="1"/>
  <c r="H650" i="1"/>
  <c r="K650" i="1" s="1"/>
  <c r="H651" i="1"/>
  <c r="K651" i="1" s="1"/>
  <c r="H652" i="1"/>
  <c r="K652" i="1" s="1"/>
  <c r="H653" i="1"/>
  <c r="K653" i="1" s="1"/>
  <c r="H654" i="1"/>
  <c r="K654" i="1" s="1"/>
  <c r="H655" i="1"/>
  <c r="K655" i="1" s="1"/>
  <c r="H656" i="1"/>
  <c r="K656" i="1" s="1"/>
  <c r="H657" i="1"/>
  <c r="K657" i="1" s="1"/>
  <c r="H658" i="1"/>
  <c r="K658" i="1" s="1"/>
  <c r="H659" i="1"/>
  <c r="K659" i="1" s="1"/>
  <c r="H660" i="1"/>
  <c r="K660" i="1" s="1"/>
  <c r="H661" i="1"/>
  <c r="K661" i="1" s="1"/>
  <c r="H662" i="1"/>
  <c r="K662" i="1" s="1"/>
  <c r="H663" i="1"/>
  <c r="K663" i="1" s="1"/>
  <c r="H664" i="1"/>
  <c r="K664" i="1" s="1"/>
  <c r="H665" i="1"/>
  <c r="K665" i="1" s="1"/>
  <c r="H666" i="1"/>
  <c r="K666" i="1" s="1"/>
  <c r="H667" i="1"/>
  <c r="K667" i="1" s="1"/>
  <c r="H668" i="1"/>
  <c r="K668" i="1" s="1"/>
  <c r="H669" i="1"/>
  <c r="K669" i="1" s="1"/>
  <c r="H670" i="1"/>
  <c r="K670" i="1" s="1"/>
  <c r="H671" i="1"/>
  <c r="K671" i="1" s="1"/>
  <c r="H672" i="1"/>
  <c r="K672" i="1" s="1"/>
  <c r="H673" i="1"/>
  <c r="K673" i="1" s="1"/>
  <c r="H674" i="1"/>
  <c r="K674" i="1" s="1"/>
  <c r="H675" i="1"/>
  <c r="K675" i="1" s="1"/>
  <c r="H676" i="1"/>
  <c r="K676" i="1" s="1"/>
  <c r="H677" i="1"/>
  <c r="K677" i="1" s="1"/>
  <c r="H678" i="1"/>
  <c r="H679" i="1"/>
  <c r="K679" i="1" s="1"/>
  <c r="H680" i="1"/>
  <c r="K680" i="1" s="1"/>
  <c r="H681" i="1"/>
  <c r="K681" i="1" s="1"/>
  <c r="H682" i="1"/>
  <c r="K682" i="1" s="1"/>
  <c r="H683" i="1"/>
  <c r="K683" i="1" s="1"/>
  <c r="H684" i="1"/>
  <c r="K684" i="1" s="1"/>
  <c r="H685" i="1"/>
  <c r="K685" i="1" s="1"/>
  <c r="H686" i="1"/>
  <c r="K686" i="1" s="1"/>
  <c r="H687" i="1"/>
  <c r="K687" i="1" s="1"/>
  <c r="H688" i="1"/>
  <c r="K688" i="1" s="1"/>
  <c r="H689" i="1"/>
  <c r="K689" i="1" s="1"/>
  <c r="H690" i="1"/>
  <c r="K690" i="1" s="1"/>
  <c r="H691" i="1"/>
  <c r="K691" i="1" s="1"/>
  <c r="H692" i="1"/>
  <c r="K692" i="1" s="1"/>
  <c r="H693" i="1"/>
  <c r="K693" i="1" s="1"/>
  <c r="H694" i="1"/>
  <c r="K694" i="1" s="1"/>
  <c r="H695" i="1"/>
  <c r="K695" i="1" s="1"/>
  <c r="H696" i="1"/>
  <c r="K696" i="1" s="1"/>
  <c r="H697" i="1"/>
  <c r="K697" i="1" s="1"/>
  <c r="H698" i="1"/>
  <c r="K698" i="1" s="1"/>
  <c r="H699" i="1"/>
  <c r="H700" i="1"/>
  <c r="K700" i="1" s="1"/>
  <c r="H701" i="1"/>
  <c r="K701" i="1" s="1"/>
  <c r="H702" i="1"/>
  <c r="K702" i="1" s="1"/>
  <c r="H703" i="1"/>
  <c r="K703" i="1" s="1"/>
  <c r="H704" i="1"/>
  <c r="H705" i="1"/>
  <c r="H706" i="1"/>
  <c r="K706" i="1" s="1"/>
  <c r="H707" i="1"/>
  <c r="K707" i="1" s="1"/>
  <c r="H708" i="1"/>
  <c r="K708" i="1" s="1"/>
  <c r="H709" i="1"/>
  <c r="H710" i="1"/>
  <c r="H711" i="1"/>
  <c r="K711" i="1" s="1"/>
  <c r="H712" i="1"/>
  <c r="K712" i="1" s="1"/>
  <c r="H713" i="1"/>
  <c r="K713" i="1" s="1"/>
  <c r="H714" i="1"/>
  <c r="K714" i="1" s="1"/>
  <c r="H715" i="1"/>
  <c r="K715" i="1" s="1"/>
  <c r="H716" i="1"/>
  <c r="K716" i="1" s="1"/>
  <c r="H717" i="1"/>
  <c r="K717" i="1" s="1"/>
  <c r="H718" i="1"/>
  <c r="K718" i="1" s="1"/>
  <c r="H719" i="1"/>
  <c r="K719" i="1" s="1"/>
  <c r="H720" i="1"/>
  <c r="K720" i="1" s="1"/>
  <c r="H721" i="1"/>
  <c r="K721" i="1" s="1"/>
  <c r="H722" i="1"/>
  <c r="K722" i="1" s="1"/>
  <c r="H723" i="1"/>
  <c r="K723" i="1" s="1"/>
  <c r="H724" i="1"/>
  <c r="K724" i="1" s="1"/>
  <c r="H725" i="1"/>
  <c r="H726" i="1"/>
  <c r="H727" i="1"/>
  <c r="K727" i="1" s="1"/>
  <c r="H728" i="1"/>
  <c r="K728" i="1" s="1"/>
  <c r="H729" i="1"/>
  <c r="K729" i="1" s="1"/>
  <c r="H730" i="1"/>
  <c r="K730" i="1" s="1"/>
  <c r="H731" i="1"/>
  <c r="K731" i="1" s="1"/>
  <c r="H732" i="1"/>
  <c r="K732" i="1" s="1"/>
  <c r="H733" i="1"/>
  <c r="K733" i="1" s="1"/>
  <c r="H734" i="1"/>
  <c r="K734" i="1" s="1"/>
  <c r="H735" i="1"/>
  <c r="K735" i="1" s="1"/>
  <c r="H736" i="1"/>
  <c r="K736" i="1" s="1"/>
  <c r="H737" i="1"/>
  <c r="K737" i="1" s="1"/>
  <c r="H738" i="1"/>
  <c r="K738" i="1" s="1"/>
  <c r="H739" i="1"/>
  <c r="K739" i="1" s="1"/>
  <c r="H740" i="1"/>
  <c r="K740" i="1" s="1"/>
  <c r="H741" i="1"/>
  <c r="K741" i="1" s="1"/>
  <c r="H742" i="1"/>
  <c r="K742" i="1" s="1"/>
  <c r="H743" i="1"/>
  <c r="K743" i="1" s="1"/>
  <c r="H744" i="1"/>
  <c r="K744" i="1" s="1"/>
  <c r="H745" i="1"/>
  <c r="K745" i="1" s="1"/>
  <c r="H746" i="1"/>
  <c r="K746" i="1" s="1"/>
  <c r="H747" i="1"/>
  <c r="K747" i="1" s="1"/>
  <c r="H748" i="1"/>
  <c r="K748" i="1" s="1"/>
  <c r="H749" i="1"/>
  <c r="K749" i="1" s="1"/>
  <c r="H750" i="1"/>
  <c r="K750" i="1" s="1"/>
  <c r="H751" i="1"/>
  <c r="K751" i="1" s="1"/>
  <c r="H752" i="1"/>
  <c r="K752" i="1" s="1"/>
  <c r="H753" i="1"/>
  <c r="K753" i="1" s="1"/>
  <c r="H754" i="1"/>
  <c r="K754" i="1" s="1"/>
  <c r="H755" i="1"/>
  <c r="K755" i="1" s="1"/>
  <c r="H756" i="1"/>
  <c r="K756" i="1" s="1"/>
  <c r="H757" i="1"/>
  <c r="K757" i="1" s="1"/>
  <c r="H758" i="1"/>
  <c r="K758" i="1" s="1"/>
  <c r="H759" i="1"/>
  <c r="K759" i="1" s="1"/>
  <c r="H760" i="1"/>
  <c r="K760" i="1" s="1"/>
  <c r="H761" i="1"/>
  <c r="K761" i="1" s="1"/>
  <c r="H762" i="1"/>
  <c r="K762" i="1" s="1"/>
  <c r="H763" i="1"/>
  <c r="K763" i="1" s="1"/>
  <c r="H764" i="1"/>
  <c r="K764" i="1" s="1"/>
  <c r="H765" i="1"/>
  <c r="K765" i="1" s="1"/>
  <c r="H766" i="1"/>
  <c r="K766" i="1" s="1"/>
  <c r="H767" i="1"/>
  <c r="H768" i="1"/>
  <c r="K768" i="1" s="1"/>
  <c r="H769" i="1"/>
  <c r="H770" i="1"/>
  <c r="K770" i="1" s="1"/>
  <c r="H771" i="1"/>
  <c r="K771" i="1" s="1"/>
  <c r="H772" i="1"/>
  <c r="K772" i="1" s="1"/>
  <c r="H773" i="1"/>
  <c r="K773" i="1" s="1"/>
  <c r="H774" i="1"/>
  <c r="K774" i="1" s="1"/>
  <c r="H775" i="1"/>
  <c r="K775" i="1" s="1"/>
  <c r="H776" i="1"/>
  <c r="K776" i="1" s="1"/>
  <c r="H777" i="1"/>
  <c r="K777" i="1" s="1"/>
  <c r="H778" i="1"/>
  <c r="K778" i="1" s="1"/>
  <c r="H779" i="1"/>
  <c r="K779" i="1" s="1"/>
  <c r="H780" i="1"/>
  <c r="K780" i="1" s="1"/>
  <c r="H781" i="1"/>
  <c r="K781" i="1" s="1"/>
  <c r="H782" i="1"/>
  <c r="K782" i="1" s="1"/>
  <c r="H783" i="1"/>
  <c r="K783" i="1" s="1"/>
  <c r="H784" i="1"/>
  <c r="K784" i="1" s="1"/>
  <c r="H785" i="1"/>
  <c r="H786" i="1"/>
  <c r="K786" i="1" s="1"/>
  <c r="H787" i="1"/>
  <c r="K787" i="1" s="1"/>
  <c r="H788" i="1"/>
  <c r="K788" i="1" s="1"/>
  <c r="H789" i="1"/>
  <c r="H790" i="1"/>
  <c r="K790" i="1" s="1"/>
  <c r="H791" i="1"/>
  <c r="K791" i="1" s="1"/>
  <c r="H792" i="1"/>
  <c r="K792" i="1" s="1"/>
  <c r="H793" i="1"/>
  <c r="K793" i="1" s="1"/>
  <c r="H794" i="1"/>
  <c r="K794" i="1" s="1"/>
  <c r="H795" i="1"/>
  <c r="K795" i="1" s="1"/>
  <c r="H796" i="1"/>
  <c r="K796" i="1" s="1"/>
  <c r="H797" i="1"/>
  <c r="K797" i="1" s="1"/>
  <c r="H798" i="1"/>
  <c r="K798" i="1" s="1"/>
  <c r="H799" i="1"/>
  <c r="K799" i="1" s="1"/>
  <c r="H800" i="1"/>
  <c r="K800" i="1" s="1"/>
  <c r="H801" i="1"/>
  <c r="K801" i="1" s="1"/>
  <c r="H802" i="1"/>
  <c r="K802" i="1" s="1"/>
  <c r="H803" i="1"/>
  <c r="K803" i="1" s="1"/>
  <c r="H804" i="1"/>
  <c r="K804" i="1" s="1"/>
  <c r="H805" i="1"/>
  <c r="K805" i="1" s="1"/>
  <c r="H806" i="1"/>
  <c r="K806" i="1" s="1"/>
  <c r="H807" i="1"/>
  <c r="K807" i="1" s="1"/>
  <c r="H808" i="1"/>
  <c r="K808" i="1" s="1"/>
  <c r="H809" i="1"/>
  <c r="K809" i="1" s="1"/>
  <c r="H810" i="1"/>
  <c r="K810" i="1" s="1"/>
  <c r="H811" i="1"/>
  <c r="K811" i="1" s="1"/>
  <c r="H812" i="1"/>
  <c r="K812" i="1" s="1"/>
  <c r="H813" i="1"/>
  <c r="H814" i="1"/>
  <c r="K814" i="1" s="1"/>
  <c r="H815" i="1"/>
  <c r="K815" i="1" s="1"/>
  <c r="H816" i="1"/>
  <c r="K816" i="1" s="1"/>
  <c r="H817" i="1"/>
  <c r="K817" i="1" s="1"/>
  <c r="H818" i="1"/>
  <c r="K818" i="1" s="1"/>
  <c r="H819" i="1"/>
  <c r="K819" i="1" s="1"/>
  <c r="H820" i="1"/>
  <c r="K820" i="1" s="1"/>
  <c r="H821" i="1"/>
  <c r="K821" i="1" s="1"/>
  <c r="H822" i="1"/>
  <c r="K822" i="1" s="1"/>
  <c r="H823" i="1"/>
  <c r="K823" i="1" s="1"/>
  <c r="H824" i="1"/>
  <c r="K824" i="1" s="1"/>
  <c r="H825" i="1"/>
  <c r="K825" i="1" s="1"/>
  <c r="H826" i="1"/>
  <c r="K826" i="1" s="1"/>
  <c r="H827" i="1"/>
  <c r="K827" i="1" s="1"/>
  <c r="H828" i="1"/>
  <c r="K828" i="1" s="1"/>
  <c r="H829" i="1"/>
  <c r="K829" i="1" s="1"/>
  <c r="H830" i="1"/>
  <c r="K830" i="1" s="1"/>
  <c r="H831" i="1"/>
  <c r="K831" i="1" s="1"/>
  <c r="H832" i="1"/>
  <c r="K832" i="1" s="1"/>
  <c r="H833" i="1"/>
  <c r="K833" i="1" s="1"/>
  <c r="H834" i="1"/>
  <c r="K834" i="1" s="1"/>
  <c r="H835" i="1"/>
  <c r="K835" i="1" s="1"/>
  <c r="H836" i="1"/>
  <c r="K836" i="1" s="1"/>
  <c r="H837" i="1"/>
  <c r="K837" i="1" s="1"/>
  <c r="H838" i="1"/>
  <c r="K838" i="1" s="1"/>
  <c r="H839" i="1"/>
  <c r="K839" i="1" s="1"/>
  <c r="H840" i="1"/>
  <c r="H841" i="1"/>
  <c r="K841" i="1" s="1"/>
  <c r="H842" i="1"/>
  <c r="K842" i="1" s="1"/>
  <c r="H843" i="1"/>
  <c r="K843" i="1" s="1"/>
  <c r="H844" i="1"/>
  <c r="K844" i="1" s="1"/>
  <c r="H845" i="1"/>
  <c r="K845" i="1" s="1"/>
  <c r="H846" i="1"/>
  <c r="K846" i="1" s="1"/>
  <c r="H847" i="1"/>
  <c r="K847" i="1" s="1"/>
  <c r="H848" i="1"/>
  <c r="K848" i="1" s="1"/>
  <c r="H849" i="1"/>
  <c r="K849" i="1" s="1"/>
  <c r="H850" i="1"/>
  <c r="K850" i="1" s="1"/>
  <c r="H851" i="1"/>
  <c r="K851" i="1" s="1"/>
  <c r="H852" i="1"/>
  <c r="K852" i="1" s="1"/>
  <c r="H853" i="1"/>
  <c r="K853" i="1" s="1"/>
  <c r="H854" i="1"/>
  <c r="K854" i="1" s="1"/>
  <c r="H855" i="1"/>
  <c r="K855" i="1" s="1"/>
  <c r="H856" i="1"/>
  <c r="K856" i="1" s="1"/>
  <c r="H857" i="1"/>
  <c r="K857" i="1" s="1"/>
  <c r="H858" i="1"/>
  <c r="K858" i="1" s="1"/>
  <c r="H859" i="1"/>
  <c r="K859" i="1" s="1"/>
  <c r="H860" i="1"/>
  <c r="K860" i="1" s="1"/>
  <c r="H861" i="1"/>
  <c r="K861" i="1" s="1"/>
  <c r="H862" i="1"/>
  <c r="K862" i="1" s="1"/>
  <c r="H863" i="1"/>
  <c r="K863" i="1" s="1"/>
  <c r="H864" i="1"/>
  <c r="K864" i="1" s="1"/>
  <c r="H865" i="1"/>
  <c r="K865" i="1" s="1"/>
  <c r="H866" i="1"/>
  <c r="K866" i="1" s="1"/>
  <c r="H867" i="1"/>
  <c r="K867" i="1" s="1"/>
  <c r="H868" i="1"/>
  <c r="K868" i="1" s="1"/>
  <c r="H869" i="1"/>
  <c r="K869" i="1" s="1"/>
  <c r="H870" i="1"/>
  <c r="K870" i="1" s="1"/>
  <c r="H871" i="1"/>
  <c r="K871" i="1" s="1"/>
  <c r="H872" i="1"/>
  <c r="K872" i="1" s="1"/>
  <c r="H873" i="1"/>
  <c r="K873" i="1" s="1"/>
  <c r="H874" i="1"/>
  <c r="K874" i="1" s="1"/>
  <c r="H875" i="1"/>
  <c r="K875" i="1" s="1"/>
  <c r="H876" i="1"/>
  <c r="K876" i="1" s="1"/>
  <c r="H877" i="1"/>
  <c r="H878" i="1"/>
  <c r="K878" i="1" s="1"/>
  <c r="H879" i="1"/>
  <c r="K879" i="1" s="1"/>
  <c r="H880" i="1"/>
  <c r="K880" i="1" s="1"/>
  <c r="H881" i="1"/>
  <c r="K881" i="1" s="1"/>
  <c r="H882" i="1"/>
  <c r="K882" i="1" s="1"/>
  <c r="H883" i="1"/>
  <c r="K883" i="1" s="1"/>
  <c r="H884" i="1"/>
  <c r="K884" i="1" s="1"/>
  <c r="H885" i="1"/>
  <c r="K885" i="1" s="1"/>
  <c r="H886" i="1"/>
  <c r="K886" i="1" s="1"/>
  <c r="H887" i="1"/>
  <c r="K887" i="1" s="1"/>
  <c r="H888" i="1"/>
  <c r="K888" i="1" s="1"/>
  <c r="H889" i="1"/>
  <c r="K889" i="1" s="1"/>
  <c r="H890" i="1"/>
  <c r="K890" i="1" s="1"/>
  <c r="H891" i="1"/>
  <c r="K891" i="1" s="1"/>
  <c r="H892" i="1"/>
  <c r="K892" i="1" s="1"/>
  <c r="H893" i="1"/>
  <c r="K893" i="1" s="1"/>
  <c r="H894" i="1"/>
  <c r="K894" i="1" s="1"/>
  <c r="H895" i="1"/>
  <c r="K895" i="1" s="1"/>
  <c r="H896" i="1"/>
  <c r="K896" i="1" s="1"/>
  <c r="H897" i="1"/>
  <c r="K897" i="1" s="1"/>
  <c r="H898" i="1"/>
  <c r="K898" i="1" s="1"/>
  <c r="H899" i="1"/>
  <c r="K899" i="1" s="1"/>
  <c r="H900" i="1"/>
  <c r="K900" i="1" s="1"/>
  <c r="H901" i="1"/>
  <c r="H902" i="1"/>
  <c r="K902" i="1" s="1"/>
  <c r="H903" i="1"/>
  <c r="K903" i="1" s="1"/>
  <c r="H904" i="1"/>
  <c r="K904" i="1" s="1"/>
  <c r="H905" i="1"/>
  <c r="K905" i="1" s="1"/>
  <c r="H906" i="1"/>
  <c r="K906" i="1" s="1"/>
  <c r="H907" i="1"/>
  <c r="K907" i="1" s="1"/>
  <c r="H908" i="1"/>
  <c r="K908" i="1" s="1"/>
  <c r="H909" i="1"/>
  <c r="K909" i="1" s="1"/>
  <c r="H910" i="1"/>
  <c r="K910" i="1" s="1"/>
  <c r="H911" i="1"/>
  <c r="K911" i="1" s="1"/>
  <c r="H912" i="1"/>
  <c r="K912" i="1" s="1"/>
  <c r="H913" i="1"/>
  <c r="H914" i="1"/>
  <c r="K914" i="1" s="1"/>
  <c r="H915" i="1"/>
  <c r="K915" i="1" s="1"/>
  <c r="H916" i="1"/>
  <c r="K916" i="1" s="1"/>
  <c r="H917" i="1"/>
  <c r="K917" i="1" s="1"/>
  <c r="H918" i="1"/>
  <c r="K918" i="1" s="1"/>
  <c r="H919" i="1"/>
  <c r="K919" i="1" s="1"/>
  <c r="H920" i="1"/>
  <c r="K920" i="1" s="1"/>
  <c r="H921" i="1"/>
  <c r="K921" i="1" s="1"/>
  <c r="H922" i="1"/>
  <c r="K922" i="1" s="1"/>
  <c r="H923" i="1"/>
  <c r="K923" i="1" s="1"/>
  <c r="H924" i="1"/>
  <c r="K924" i="1" s="1"/>
  <c r="H925" i="1"/>
  <c r="K925" i="1" s="1"/>
  <c r="H926" i="1"/>
  <c r="K926" i="1" s="1"/>
  <c r="H927" i="1"/>
  <c r="K927" i="1" s="1"/>
  <c r="H928" i="1"/>
  <c r="K928" i="1" s="1"/>
  <c r="H929" i="1"/>
  <c r="K929" i="1" s="1"/>
  <c r="H930" i="1"/>
  <c r="K930" i="1" s="1"/>
  <c r="H931" i="1"/>
  <c r="H932" i="1"/>
  <c r="K932" i="1" s="1"/>
  <c r="H933" i="1"/>
  <c r="K933" i="1" s="1"/>
  <c r="H934" i="1"/>
  <c r="K934" i="1" s="1"/>
  <c r="H935" i="1"/>
  <c r="K935" i="1" s="1"/>
  <c r="H936" i="1"/>
  <c r="K936" i="1" s="1"/>
  <c r="H937" i="1"/>
  <c r="K937" i="1" s="1"/>
  <c r="H938" i="1"/>
  <c r="K938" i="1" s="1"/>
  <c r="H939" i="1"/>
  <c r="K939" i="1" s="1"/>
  <c r="H940" i="1"/>
  <c r="K940" i="1" s="1"/>
  <c r="H941" i="1"/>
  <c r="K941" i="1" s="1"/>
  <c r="H942" i="1"/>
  <c r="K942" i="1" s="1"/>
  <c r="H943" i="1"/>
  <c r="K943" i="1" s="1"/>
  <c r="H944" i="1"/>
  <c r="H945" i="1"/>
  <c r="K945" i="1" s="1"/>
  <c r="H946" i="1"/>
  <c r="K946" i="1" s="1"/>
  <c r="H947" i="1"/>
  <c r="K947" i="1" s="1"/>
  <c r="H948" i="1"/>
  <c r="K948" i="1" s="1"/>
  <c r="H949" i="1"/>
  <c r="K949" i="1" s="1"/>
  <c r="H950" i="1"/>
  <c r="K950" i="1" s="1"/>
  <c r="H951" i="1"/>
  <c r="K951" i="1" s="1"/>
  <c r="H952" i="1"/>
  <c r="K952" i="1" s="1"/>
  <c r="H953" i="1"/>
  <c r="K953" i="1" s="1"/>
  <c r="H954" i="1"/>
  <c r="K954" i="1" s="1"/>
  <c r="H955" i="1"/>
  <c r="K955" i="1" s="1"/>
  <c r="H956" i="1"/>
  <c r="K956" i="1" s="1"/>
  <c r="H957" i="1"/>
  <c r="K957" i="1" s="1"/>
  <c r="H958" i="1"/>
  <c r="K958" i="1" s="1"/>
  <c r="H959" i="1"/>
  <c r="K959" i="1" s="1"/>
  <c r="H960" i="1"/>
  <c r="K960" i="1" s="1"/>
  <c r="H961" i="1"/>
  <c r="K961" i="1" s="1"/>
  <c r="H962" i="1"/>
  <c r="K962" i="1" s="1"/>
  <c r="H963" i="1"/>
  <c r="K963" i="1" s="1"/>
  <c r="H964" i="1"/>
  <c r="K964" i="1" s="1"/>
  <c r="H965" i="1"/>
  <c r="K965" i="1" s="1"/>
  <c r="H966" i="1"/>
  <c r="K966" i="1" s="1"/>
  <c r="H967" i="1"/>
  <c r="K967" i="1" s="1"/>
  <c r="H968" i="1"/>
  <c r="K968" i="1" s="1"/>
  <c r="H969" i="1"/>
  <c r="K969" i="1" s="1"/>
  <c r="H970" i="1"/>
  <c r="K970" i="1" s="1"/>
  <c r="H971" i="1"/>
  <c r="K971" i="1" s="1"/>
  <c r="H972" i="1"/>
  <c r="K972" i="1" s="1"/>
  <c r="H973" i="1"/>
  <c r="K973" i="1" s="1"/>
  <c r="H974" i="1"/>
  <c r="K974" i="1" s="1"/>
  <c r="H975" i="1"/>
  <c r="K975" i="1" s="1"/>
  <c r="H976" i="1"/>
  <c r="K976" i="1" s="1"/>
  <c r="H977" i="1"/>
  <c r="K977" i="1" s="1"/>
  <c r="H978" i="1"/>
  <c r="K978" i="1" s="1"/>
  <c r="H979" i="1"/>
  <c r="H980" i="1"/>
  <c r="K980" i="1" s="1"/>
  <c r="H981" i="1"/>
  <c r="K981" i="1" s="1"/>
  <c r="H982" i="1"/>
  <c r="K982" i="1" s="1"/>
  <c r="H983" i="1"/>
  <c r="K983" i="1" s="1"/>
  <c r="H984" i="1"/>
  <c r="K984" i="1" s="1"/>
  <c r="H985" i="1"/>
  <c r="K985" i="1" s="1"/>
  <c r="H986" i="1"/>
  <c r="K986" i="1" s="1"/>
  <c r="H987" i="1"/>
  <c r="K987" i="1" s="1"/>
  <c r="H988" i="1"/>
  <c r="K988" i="1" s="1"/>
  <c r="H989" i="1"/>
  <c r="K989" i="1" s="1"/>
  <c r="H990" i="1"/>
  <c r="K990" i="1" s="1"/>
  <c r="H991" i="1"/>
  <c r="K991" i="1" s="1"/>
  <c r="H992" i="1"/>
  <c r="H993" i="1"/>
  <c r="K993" i="1" s="1"/>
  <c r="H994" i="1"/>
  <c r="K994" i="1" s="1"/>
  <c r="H995" i="1"/>
  <c r="H996" i="1"/>
  <c r="K996" i="1" s="1"/>
  <c r="H997" i="1"/>
  <c r="K997" i="1" s="1"/>
  <c r="H998" i="1"/>
  <c r="K998" i="1" s="1"/>
  <c r="H999" i="1"/>
  <c r="K999" i="1" s="1"/>
  <c r="H1000" i="1"/>
  <c r="K1000" i="1" s="1"/>
  <c r="H1001" i="1"/>
  <c r="K1001" i="1" s="1"/>
  <c r="H1002" i="1"/>
  <c r="K1002" i="1" s="1"/>
  <c r="H1003" i="1"/>
  <c r="K1003" i="1" s="1"/>
  <c r="H1004" i="1"/>
  <c r="K1004" i="1" s="1"/>
  <c r="H1005" i="1"/>
  <c r="K1005" i="1" s="1"/>
  <c r="H1006" i="1"/>
  <c r="K1006" i="1" s="1"/>
  <c r="H1007" i="1"/>
  <c r="K1007" i="1" s="1"/>
  <c r="H1008" i="1"/>
  <c r="K1008" i="1" s="1"/>
  <c r="H1009" i="1"/>
  <c r="K1009" i="1" s="1"/>
  <c r="H1010" i="1"/>
  <c r="K1010" i="1" s="1"/>
  <c r="H1011" i="1"/>
  <c r="K1011" i="1" s="1"/>
  <c r="H1012" i="1"/>
  <c r="K1012" i="1" s="1"/>
  <c r="H1013" i="1"/>
  <c r="K1013" i="1" s="1"/>
  <c r="H1014" i="1"/>
  <c r="K1014" i="1" s="1"/>
  <c r="H1015" i="1"/>
  <c r="K1015" i="1" s="1"/>
  <c r="H1016" i="1"/>
  <c r="K1016" i="1" s="1"/>
  <c r="H1017" i="1"/>
  <c r="K1017" i="1" s="1"/>
  <c r="H1018" i="1"/>
  <c r="K1018" i="1" s="1"/>
  <c r="H1019" i="1"/>
  <c r="K1019" i="1" s="1"/>
  <c r="H1020" i="1"/>
  <c r="K1020" i="1" s="1"/>
  <c r="H1021" i="1"/>
  <c r="K1021" i="1" s="1"/>
  <c r="H1022" i="1"/>
  <c r="K1022" i="1" s="1"/>
  <c r="H1023" i="1"/>
  <c r="K1023" i="1" s="1"/>
  <c r="H1024" i="1"/>
  <c r="K1024" i="1" s="1"/>
  <c r="H1025" i="1"/>
  <c r="K1025" i="1" s="1"/>
  <c r="H1026" i="1"/>
  <c r="K1026" i="1" s="1"/>
  <c r="H1027" i="1"/>
  <c r="K1027" i="1" s="1"/>
  <c r="H1028" i="1"/>
  <c r="K1028" i="1" s="1"/>
  <c r="H1029" i="1"/>
  <c r="K1029" i="1" s="1"/>
  <c r="H1030" i="1"/>
  <c r="K1030" i="1" s="1"/>
  <c r="H1031" i="1"/>
  <c r="K1031" i="1" s="1"/>
  <c r="H1032" i="1"/>
  <c r="K1032" i="1" s="1"/>
  <c r="H1033" i="1"/>
  <c r="K1033" i="1" s="1"/>
  <c r="H1034" i="1"/>
  <c r="K1034" i="1" s="1"/>
  <c r="H1035" i="1"/>
  <c r="K1035" i="1" s="1"/>
  <c r="H1036" i="1"/>
  <c r="K1036" i="1" s="1"/>
  <c r="H1037" i="1"/>
  <c r="K1037" i="1" s="1"/>
  <c r="H1038" i="1"/>
  <c r="K1038" i="1" s="1"/>
  <c r="H1039" i="1"/>
  <c r="K1039" i="1" s="1"/>
  <c r="H1040" i="1"/>
  <c r="K1040" i="1" s="1"/>
  <c r="H1041" i="1"/>
  <c r="K1041" i="1" s="1"/>
  <c r="H1042" i="1"/>
  <c r="K1042" i="1" s="1"/>
  <c r="H1043" i="1"/>
  <c r="H1044" i="1"/>
  <c r="K1044" i="1" s="1"/>
  <c r="H1045" i="1"/>
  <c r="K1045" i="1" s="1"/>
  <c r="H1046" i="1"/>
  <c r="K1046" i="1" s="1"/>
  <c r="H1047" i="1"/>
  <c r="K1047" i="1" s="1"/>
  <c r="H1048" i="1"/>
  <c r="K1048" i="1" s="1"/>
  <c r="H1049" i="1"/>
  <c r="K1049" i="1" s="1"/>
  <c r="H1050" i="1"/>
  <c r="K1050" i="1" s="1"/>
  <c r="H1051" i="1"/>
  <c r="K1051" i="1" s="1"/>
  <c r="H1052" i="1"/>
  <c r="K1052" i="1" s="1"/>
  <c r="H1053" i="1"/>
  <c r="K1053" i="1" s="1"/>
  <c r="H1054" i="1"/>
  <c r="K1054" i="1" s="1"/>
  <c r="H1055" i="1"/>
  <c r="K1055" i="1" s="1"/>
  <c r="H1056" i="1"/>
  <c r="K1056" i="1" s="1"/>
  <c r="H1057" i="1"/>
  <c r="K1057" i="1" s="1"/>
  <c r="H1058" i="1"/>
  <c r="K1058" i="1" s="1"/>
  <c r="H1059" i="1"/>
  <c r="H1060" i="1"/>
  <c r="K1060" i="1" s="1"/>
  <c r="H1061" i="1"/>
  <c r="K1061" i="1" s="1"/>
  <c r="H1062" i="1"/>
  <c r="K1062" i="1" s="1"/>
  <c r="H1063" i="1"/>
  <c r="K1063" i="1" s="1"/>
  <c r="H1064" i="1"/>
  <c r="K1064" i="1" s="1"/>
  <c r="H1065" i="1"/>
  <c r="K1065" i="1" s="1"/>
  <c r="H1066" i="1"/>
  <c r="K1066" i="1" s="1"/>
  <c r="H1067" i="1"/>
  <c r="K1067" i="1" s="1"/>
  <c r="H1068" i="1"/>
  <c r="K1068" i="1" s="1"/>
  <c r="H1069" i="1"/>
  <c r="K1069" i="1" s="1"/>
  <c r="H1070" i="1"/>
  <c r="K1070" i="1" s="1"/>
  <c r="H1071" i="1"/>
  <c r="K1071" i="1" s="1"/>
  <c r="H1072" i="1"/>
  <c r="K1072" i="1" s="1"/>
  <c r="H1073" i="1"/>
  <c r="K1073" i="1" s="1"/>
  <c r="H1074" i="1"/>
  <c r="K1074" i="1" s="1"/>
  <c r="H1075" i="1"/>
  <c r="K1075" i="1" s="1"/>
  <c r="H1076" i="1"/>
  <c r="K1076" i="1" s="1"/>
  <c r="H1077" i="1"/>
  <c r="K1077" i="1" s="1"/>
  <c r="H1078" i="1"/>
  <c r="K1078" i="1" s="1"/>
  <c r="H1079" i="1"/>
  <c r="K1079" i="1" s="1"/>
  <c r="H1080" i="1"/>
  <c r="K1080" i="1" s="1"/>
  <c r="H1081" i="1"/>
  <c r="K1081" i="1" s="1"/>
  <c r="H1082" i="1"/>
  <c r="K1082" i="1" s="1"/>
  <c r="H1083" i="1"/>
  <c r="K1083" i="1" s="1"/>
  <c r="H1084" i="1"/>
  <c r="K1084" i="1" s="1"/>
  <c r="H1085" i="1"/>
  <c r="K1085" i="1" s="1"/>
  <c r="H1086" i="1"/>
  <c r="K1086" i="1" s="1"/>
  <c r="H1087" i="1"/>
  <c r="K1087" i="1" s="1"/>
  <c r="H1088" i="1"/>
  <c r="K1088" i="1" s="1"/>
  <c r="H1089" i="1"/>
  <c r="K1089" i="1" s="1"/>
  <c r="H1090" i="1"/>
  <c r="K1090" i="1" s="1"/>
  <c r="H1091" i="1"/>
  <c r="K1091" i="1" s="1"/>
  <c r="H1092" i="1"/>
  <c r="K1092" i="1" s="1"/>
  <c r="H1093" i="1"/>
  <c r="K1093" i="1" s="1"/>
  <c r="H1094" i="1"/>
  <c r="K1094" i="1" s="1"/>
  <c r="H1095" i="1"/>
  <c r="K1095" i="1" s="1"/>
  <c r="H1096" i="1"/>
  <c r="K1096" i="1" s="1"/>
  <c r="H1097" i="1"/>
  <c r="K1097" i="1" s="1"/>
  <c r="H1098" i="1"/>
  <c r="K1098" i="1" s="1"/>
  <c r="H1099" i="1"/>
  <c r="K1099" i="1" s="1"/>
  <c r="H1100" i="1"/>
  <c r="K1100" i="1" s="1"/>
  <c r="H1101" i="1"/>
  <c r="K1101" i="1" s="1"/>
  <c r="H1102" i="1"/>
  <c r="K1102" i="1" s="1"/>
  <c r="H1103" i="1"/>
  <c r="K1103" i="1" s="1"/>
  <c r="H1104" i="1"/>
  <c r="K1104" i="1" s="1"/>
  <c r="H1105" i="1"/>
  <c r="K1105" i="1" s="1"/>
  <c r="H1106" i="1"/>
  <c r="K1106" i="1" s="1"/>
  <c r="H1107" i="1"/>
  <c r="H1108" i="1"/>
  <c r="K1108" i="1" s="1"/>
  <c r="H1109" i="1"/>
  <c r="K1109" i="1" s="1"/>
  <c r="H1110" i="1"/>
  <c r="K1110" i="1" s="1"/>
  <c r="H1111" i="1"/>
  <c r="K1111" i="1" s="1"/>
  <c r="H1112" i="1"/>
  <c r="K1112" i="1" s="1"/>
  <c r="H1113" i="1"/>
  <c r="K1113" i="1" s="1"/>
  <c r="H1114" i="1"/>
  <c r="K1114" i="1" s="1"/>
  <c r="H1115" i="1"/>
  <c r="K1115" i="1" s="1"/>
  <c r="H1116" i="1"/>
  <c r="K1116" i="1" s="1"/>
  <c r="H1117" i="1"/>
  <c r="K1117" i="1" s="1"/>
  <c r="H1118" i="1"/>
  <c r="K1118" i="1" s="1"/>
  <c r="H1119" i="1"/>
  <c r="K1119" i="1" s="1"/>
  <c r="H1120" i="1"/>
  <c r="K1120" i="1" s="1"/>
  <c r="H1121" i="1"/>
  <c r="K1121" i="1" s="1"/>
  <c r="H1122" i="1"/>
  <c r="K1122" i="1" s="1"/>
  <c r="H1123" i="1"/>
  <c r="H1124" i="1"/>
  <c r="K1124" i="1" s="1"/>
  <c r="H1125" i="1"/>
  <c r="K1125" i="1" s="1"/>
  <c r="H1126" i="1"/>
  <c r="K1126" i="1" s="1"/>
  <c r="H1127" i="1"/>
  <c r="K1127" i="1" s="1"/>
  <c r="H1128" i="1"/>
  <c r="K1128" i="1" s="1"/>
  <c r="H1129" i="1"/>
  <c r="K1129" i="1" s="1"/>
  <c r="H1130" i="1"/>
  <c r="K1130" i="1" s="1"/>
  <c r="H1131" i="1"/>
  <c r="K1131" i="1" s="1"/>
  <c r="H1132" i="1"/>
  <c r="K1132" i="1" s="1"/>
  <c r="H1133" i="1"/>
  <c r="K1133" i="1" s="1"/>
  <c r="H1134" i="1"/>
  <c r="K1134" i="1" s="1"/>
  <c r="H1135" i="1"/>
  <c r="K1135" i="1" s="1"/>
  <c r="H1136" i="1"/>
  <c r="K1136" i="1" s="1"/>
  <c r="H1137" i="1"/>
  <c r="K1137" i="1" s="1"/>
  <c r="H1138" i="1"/>
  <c r="K1138" i="1" s="1"/>
  <c r="H1139" i="1"/>
  <c r="K1139" i="1" s="1"/>
  <c r="H1140" i="1"/>
  <c r="K1140" i="1" s="1"/>
  <c r="H1141" i="1"/>
  <c r="K1141" i="1" s="1"/>
  <c r="H1142" i="1"/>
  <c r="K1142" i="1" s="1"/>
  <c r="H1143" i="1"/>
  <c r="K1143" i="1" s="1"/>
  <c r="H1144" i="1"/>
  <c r="K1144" i="1" s="1"/>
  <c r="H1145" i="1"/>
  <c r="K1145" i="1" s="1"/>
  <c r="H1146" i="1"/>
  <c r="K1146" i="1" s="1"/>
  <c r="H1147" i="1"/>
  <c r="K1147" i="1" s="1"/>
  <c r="H1148" i="1"/>
  <c r="K1148" i="1" s="1"/>
  <c r="H1149" i="1"/>
  <c r="K1149" i="1" s="1"/>
  <c r="H1150" i="1"/>
  <c r="K1150" i="1" s="1"/>
  <c r="H1151" i="1"/>
  <c r="K1151" i="1" s="1"/>
  <c r="H1152" i="1"/>
  <c r="K1152" i="1" s="1"/>
  <c r="H1153" i="1"/>
  <c r="K1153" i="1" s="1"/>
  <c r="H1154" i="1"/>
  <c r="K1154" i="1" s="1"/>
  <c r="H1155" i="1"/>
  <c r="K1155" i="1" s="1"/>
  <c r="H1156" i="1"/>
  <c r="K1156" i="1" s="1"/>
  <c r="H1157" i="1"/>
  <c r="K1157" i="1" s="1"/>
  <c r="H1158" i="1"/>
  <c r="K1158" i="1" s="1"/>
  <c r="H1159" i="1"/>
  <c r="K1159" i="1" s="1"/>
  <c r="H1160" i="1"/>
  <c r="K1160" i="1" s="1"/>
  <c r="H1161" i="1"/>
  <c r="K1161" i="1" s="1"/>
  <c r="H1162" i="1"/>
  <c r="K1162" i="1" s="1"/>
  <c r="H1163" i="1"/>
  <c r="K1163" i="1" s="1"/>
  <c r="H1164" i="1"/>
  <c r="K1164" i="1" s="1"/>
  <c r="H1165" i="1"/>
  <c r="K1165" i="1" s="1"/>
  <c r="H1166" i="1"/>
  <c r="K1166" i="1" s="1"/>
  <c r="H1167" i="1"/>
  <c r="K1167" i="1" s="1"/>
  <c r="H1168" i="1"/>
  <c r="K1168" i="1" s="1"/>
  <c r="H1169" i="1"/>
  <c r="K1169" i="1" s="1"/>
  <c r="H1170" i="1"/>
  <c r="K1170" i="1" s="1"/>
  <c r="H1171" i="1"/>
  <c r="H1172" i="1"/>
  <c r="K1172" i="1" s="1"/>
  <c r="H1173" i="1"/>
  <c r="K1173" i="1" s="1"/>
  <c r="H1174" i="1"/>
  <c r="K1174" i="1" s="1"/>
  <c r="H1175" i="1"/>
  <c r="K1175" i="1" s="1"/>
  <c r="H1176" i="1"/>
  <c r="K1176" i="1" s="1"/>
  <c r="H1177" i="1"/>
  <c r="K1177" i="1" s="1"/>
  <c r="H1178" i="1"/>
  <c r="K1178" i="1" s="1"/>
  <c r="H1179" i="1"/>
  <c r="K1179" i="1" s="1"/>
  <c r="H1180" i="1"/>
  <c r="K1180" i="1" s="1"/>
  <c r="H1181" i="1"/>
  <c r="K1181" i="1" s="1"/>
  <c r="H1182" i="1"/>
  <c r="K1182" i="1" s="1"/>
  <c r="H1183" i="1"/>
  <c r="K1183" i="1" s="1"/>
  <c r="H1184" i="1"/>
  <c r="K1184" i="1" s="1"/>
  <c r="H1185" i="1"/>
  <c r="K1185" i="1" s="1"/>
  <c r="H1186" i="1"/>
  <c r="K1186" i="1" s="1"/>
  <c r="H1187" i="1"/>
  <c r="H1188" i="1"/>
  <c r="K1188" i="1" s="1"/>
  <c r="H1189" i="1"/>
  <c r="K1189" i="1" s="1"/>
  <c r="H1190" i="1"/>
  <c r="K1190" i="1" s="1"/>
  <c r="H1191" i="1"/>
  <c r="K1191" i="1" s="1"/>
  <c r="H1192" i="1"/>
  <c r="K1192" i="1" s="1"/>
  <c r="H1193" i="1"/>
  <c r="K1193" i="1" s="1"/>
  <c r="H1194" i="1"/>
  <c r="K1194" i="1" s="1"/>
  <c r="H1195" i="1"/>
  <c r="K1195" i="1" s="1"/>
  <c r="H1196" i="1"/>
  <c r="K1196" i="1" s="1"/>
  <c r="H1197" i="1"/>
  <c r="K1197" i="1" s="1"/>
  <c r="H1198" i="1"/>
  <c r="K1198" i="1" s="1"/>
  <c r="H1199" i="1"/>
  <c r="K1199" i="1" s="1"/>
  <c r="H1200" i="1"/>
  <c r="K1200" i="1" s="1"/>
  <c r="H1201" i="1"/>
  <c r="K1201" i="1" s="1"/>
  <c r="H1202" i="1"/>
  <c r="K1202" i="1" s="1"/>
  <c r="H1203" i="1"/>
  <c r="K1203" i="1" s="1"/>
  <c r="H1204" i="1"/>
  <c r="K1204" i="1" s="1"/>
  <c r="H1205" i="1"/>
  <c r="K1205" i="1" s="1"/>
  <c r="H1206" i="1"/>
  <c r="K1206" i="1" s="1"/>
  <c r="H1207" i="1"/>
  <c r="K1207" i="1" s="1"/>
  <c r="H1208" i="1"/>
  <c r="K1208" i="1" s="1"/>
  <c r="H1209" i="1"/>
  <c r="K1209" i="1" s="1"/>
  <c r="H1210" i="1"/>
  <c r="K1210" i="1" s="1"/>
  <c r="H1211" i="1"/>
  <c r="K1211" i="1" s="1"/>
  <c r="H1212" i="1"/>
  <c r="K1212" i="1" s="1"/>
  <c r="H1213" i="1"/>
  <c r="K1213" i="1" s="1"/>
  <c r="H1214" i="1"/>
  <c r="K1214" i="1" s="1"/>
  <c r="H1215" i="1"/>
  <c r="K1215" i="1" s="1"/>
  <c r="H1216" i="1"/>
  <c r="K1216" i="1" s="1"/>
  <c r="H1217" i="1"/>
  <c r="K1217" i="1" s="1"/>
  <c r="H1218" i="1"/>
  <c r="K1218" i="1" s="1"/>
  <c r="H1219" i="1"/>
  <c r="K1219" i="1" s="1"/>
  <c r="H1220" i="1"/>
  <c r="K1220" i="1" s="1"/>
  <c r="H1221" i="1"/>
  <c r="K1221" i="1" s="1"/>
  <c r="H1222" i="1"/>
  <c r="K1222" i="1" s="1"/>
  <c r="H1223" i="1"/>
  <c r="K1223" i="1" s="1"/>
  <c r="H1224" i="1"/>
  <c r="K1224" i="1" s="1"/>
  <c r="H1225" i="1"/>
  <c r="K1225" i="1" s="1"/>
  <c r="H1226" i="1"/>
  <c r="K1226" i="1" s="1"/>
  <c r="H1227" i="1"/>
  <c r="K1227" i="1" s="1"/>
  <c r="H1228" i="1"/>
  <c r="K1228" i="1" s="1"/>
  <c r="H1229" i="1"/>
  <c r="K1229" i="1" s="1"/>
  <c r="H1230" i="1"/>
  <c r="K1230" i="1" s="1"/>
  <c r="H1231" i="1"/>
  <c r="K1231" i="1" s="1"/>
  <c r="H1232" i="1"/>
  <c r="K1232" i="1" s="1"/>
  <c r="H1233" i="1"/>
  <c r="K1233" i="1" s="1"/>
  <c r="H1234" i="1"/>
  <c r="K1234" i="1" s="1"/>
  <c r="H1235" i="1"/>
  <c r="H1236" i="1"/>
  <c r="K1236" i="1" s="1"/>
  <c r="H1237" i="1"/>
  <c r="K1237" i="1" s="1"/>
  <c r="H1238" i="1"/>
  <c r="K1238" i="1" s="1"/>
  <c r="H1239" i="1"/>
  <c r="K1239" i="1" s="1"/>
  <c r="H1240" i="1"/>
  <c r="K1240" i="1" s="1"/>
  <c r="H1241" i="1"/>
  <c r="K1241" i="1" s="1"/>
  <c r="H1242" i="1"/>
  <c r="K1242" i="1" s="1"/>
  <c r="H1243" i="1"/>
  <c r="K1243" i="1" s="1"/>
  <c r="H1244" i="1"/>
  <c r="K1244" i="1" s="1"/>
  <c r="H1245" i="1"/>
  <c r="K1245" i="1" s="1"/>
  <c r="H1246" i="1"/>
  <c r="K1246" i="1" s="1"/>
  <c r="H1247" i="1"/>
  <c r="K1247" i="1" s="1"/>
  <c r="H1248" i="1"/>
  <c r="K1248" i="1" s="1"/>
  <c r="H1249" i="1"/>
  <c r="K1249" i="1" s="1"/>
  <c r="H1250" i="1"/>
  <c r="K1250" i="1" s="1"/>
  <c r="H1251" i="1"/>
  <c r="H1252" i="1"/>
  <c r="K1252" i="1" s="1"/>
  <c r="H1253" i="1"/>
  <c r="K1253" i="1" s="1"/>
  <c r="H1254" i="1"/>
  <c r="K1254" i="1" s="1"/>
  <c r="H1255" i="1"/>
  <c r="K1255" i="1" s="1"/>
  <c r="H1256" i="1"/>
  <c r="K1256" i="1" s="1"/>
  <c r="H1257" i="1"/>
  <c r="K1257" i="1" s="1"/>
  <c r="H4" i="1"/>
  <c r="G1257" i="1"/>
  <c r="G1256" i="1"/>
  <c r="G1255" i="1"/>
  <c r="G1254" i="1"/>
  <c r="G1253" i="1"/>
  <c r="G1252" i="1"/>
  <c r="G1251" i="1"/>
  <c r="G1250" i="1"/>
  <c r="G1249" i="1"/>
  <c r="G1248" i="1"/>
  <c r="G1247" i="1"/>
  <c r="G1246" i="1"/>
  <c r="G1245" i="1"/>
  <c r="G1244" i="1"/>
  <c r="G1243" i="1"/>
  <c r="G1242" i="1"/>
  <c r="G1241" i="1"/>
  <c r="G1240" i="1"/>
  <c r="G1239" i="1"/>
  <c r="G1238" i="1"/>
  <c r="G1237" i="1"/>
  <c r="G1236" i="1"/>
  <c r="G1235" i="1"/>
  <c r="G1234" i="1"/>
  <c r="G1233" i="1"/>
  <c r="G1232" i="1"/>
  <c r="G1231" i="1"/>
  <c r="G1230" i="1"/>
  <c r="G1229" i="1"/>
  <c r="G1228" i="1"/>
  <c r="G1227" i="1"/>
  <c r="G1226" i="1"/>
  <c r="G1225" i="1"/>
  <c r="G1224" i="1"/>
  <c r="G1223" i="1"/>
  <c r="G1222" i="1"/>
  <c r="G1221" i="1"/>
  <c r="G1220" i="1"/>
  <c r="G1219" i="1"/>
  <c r="G1218" i="1"/>
  <c r="G1217" i="1"/>
  <c r="G1216" i="1"/>
  <c r="G1215" i="1"/>
  <c r="G1214" i="1"/>
  <c r="G1213" i="1"/>
  <c r="G1212" i="1"/>
  <c r="G1211" i="1"/>
  <c r="G1210" i="1"/>
  <c r="G1209" i="1"/>
  <c r="G1208" i="1"/>
  <c r="G1207" i="1"/>
  <c r="G1206" i="1"/>
  <c r="G1205" i="1"/>
  <c r="G1204" i="1"/>
  <c r="G1203" i="1"/>
  <c r="G1202" i="1"/>
  <c r="G1201" i="1"/>
  <c r="G1200" i="1"/>
  <c r="G1199" i="1"/>
  <c r="G1198" i="1"/>
  <c r="G1197" i="1"/>
  <c r="G1196" i="1"/>
  <c r="G1195" i="1"/>
  <c r="G1194" i="1"/>
  <c r="G1193" i="1"/>
  <c r="G1192" i="1"/>
  <c r="G1191" i="1"/>
  <c r="G1190" i="1"/>
  <c r="G1189" i="1"/>
  <c r="G1188" i="1"/>
  <c r="G1187" i="1"/>
  <c r="G1186" i="1"/>
  <c r="G1185" i="1"/>
  <c r="G1184" i="1"/>
  <c r="G1183" i="1"/>
  <c r="G1182" i="1"/>
  <c r="G1181" i="1"/>
  <c r="G1180" i="1"/>
  <c r="G1179" i="1"/>
  <c r="G1178" i="1"/>
  <c r="G1177" i="1"/>
  <c r="G1176" i="1"/>
  <c r="G1175" i="1"/>
  <c r="G1174" i="1"/>
  <c r="G1173" i="1"/>
  <c r="G1172" i="1"/>
  <c r="G1171" i="1"/>
  <c r="G1170" i="1"/>
  <c r="G1169" i="1"/>
  <c r="G1168" i="1"/>
  <c r="G1167" i="1"/>
  <c r="G1166" i="1"/>
  <c r="G1165" i="1"/>
  <c r="G1164" i="1"/>
  <c r="G1163" i="1"/>
  <c r="G1162" i="1"/>
  <c r="G1161" i="1"/>
  <c r="G1160" i="1"/>
  <c r="G1159" i="1"/>
  <c r="G1158" i="1"/>
  <c r="G1157" i="1"/>
  <c r="G1156" i="1"/>
  <c r="G1155" i="1"/>
  <c r="G1154" i="1"/>
  <c r="G1153" i="1"/>
  <c r="G1152" i="1"/>
  <c r="G1151" i="1"/>
  <c r="G1150" i="1"/>
  <c r="G1149" i="1"/>
  <c r="G1148" i="1"/>
  <c r="G1147" i="1"/>
  <c r="G1146" i="1"/>
  <c r="G1145" i="1"/>
  <c r="G1144" i="1"/>
  <c r="G1143" i="1"/>
  <c r="G1142" i="1"/>
  <c r="G1141" i="1"/>
  <c r="G1140" i="1"/>
  <c r="G1139" i="1"/>
  <c r="G1138" i="1"/>
  <c r="G1137" i="1"/>
  <c r="G1136" i="1"/>
  <c r="G1135" i="1"/>
  <c r="G1134" i="1"/>
  <c r="G1133" i="1"/>
  <c r="G1132" i="1"/>
  <c r="G1131" i="1"/>
  <c r="G1130" i="1"/>
  <c r="G1129" i="1"/>
  <c r="G1128" i="1"/>
  <c r="G1127" i="1"/>
  <c r="G1126" i="1"/>
  <c r="G1125" i="1"/>
  <c r="G1124" i="1"/>
  <c r="G1123" i="1"/>
  <c r="G1122" i="1"/>
  <c r="G1121" i="1"/>
  <c r="G1120" i="1"/>
  <c r="G1119" i="1"/>
  <c r="G1118" i="1"/>
  <c r="G1117" i="1"/>
  <c r="G1116" i="1"/>
  <c r="G1115" i="1"/>
  <c r="G1114" i="1"/>
  <c r="G1113" i="1"/>
  <c r="G1112" i="1"/>
  <c r="G1111" i="1"/>
  <c r="G1110" i="1"/>
  <c r="G1109" i="1"/>
  <c r="G1108" i="1"/>
  <c r="G1107" i="1"/>
  <c r="G1106" i="1"/>
  <c r="G1105" i="1"/>
  <c r="G1104" i="1"/>
  <c r="G1103" i="1"/>
  <c r="G1102" i="1"/>
  <c r="G1101" i="1"/>
  <c r="G1100" i="1"/>
  <c r="G1099" i="1"/>
  <c r="G1098" i="1"/>
  <c r="G1097" i="1"/>
  <c r="G1096" i="1"/>
  <c r="G1095" i="1"/>
  <c r="G1094" i="1"/>
  <c r="G1093" i="1"/>
  <c r="G1092" i="1"/>
  <c r="G1091" i="1"/>
  <c r="G1090" i="1"/>
  <c r="G1089" i="1"/>
  <c r="G1088" i="1"/>
  <c r="G1087" i="1"/>
  <c r="G1086" i="1"/>
  <c r="G1085" i="1"/>
  <c r="G1084" i="1"/>
  <c r="G1083" i="1"/>
  <c r="G1082" i="1"/>
  <c r="G1081" i="1"/>
  <c r="G1080" i="1"/>
  <c r="G1079" i="1"/>
  <c r="G1078" i="1"/>
  <c r="G1077" i="1"/>
  <c r="G1076" i="1"/>
  <c r="G1075" i="1"/>
  <c r="G1074" i="1"/>
  <c r="G1073" i="1"/>
  <c r="G1072" i="1"/>
  <c r="G1071" i="1"/>
  <c r="G1070" i="1"/>
  <c r="G1069" i="1"/>
  <c r="G1068" i="1"/>
  <c r="G1067" i="1"/>
  <c r="G1066" i="1"/>
  <c r="G1065" i="1"/>
  <c r="G1064" i="1"/>
  <c r="G1063" i="1"/>
  <c r="G1062" i="1"/>
  <c r="G1061" i="1"/>
  <c r="G1060" i="1"/>
  <c r="G1059" i="1"/>
  <c r="G1058" i="1"/>
  <c r="G1057" i="1"/>
  <c r="G1056" i="1"/>
  <c r="G1055" i="1"/>
  <c r="G1054" i="1"/>
  <c r="G1053" i="1"/>
  <c r="G1052" i="1"/>
  <c r="G1051" i="1"/>
  <c r="G1050" i="1"/>
  <c r="G1049" i="1"/>
  <c r="G1048" i="1"/>
  <c r="G1047" i="1"/>
  <c r="G1046" i="1"/>
  <c r="G1045" i="1"/>
  <c r="G1044" i="1"/>
  <c r="G1043" i="1"/>
  <c r="G1042" i="1"/>
  <c r="G1041" i="1"/>
  <c r="G1040" i="1"/>
  <c r="G1039" i="1"/>
  <c r="G1038" i="1"/>
  <c r="G1037" i="1"/>
  <c r="G1036" i="1"/>
  <c r="G1035" i="1"/>
  <c r="G1034" i="1"/>
  <c r="G1033" i="1"/>
  <c r="G1032" i="1"/>
  <c r="G1031" i="1"/>
  <c r="G1030" i="1"/>
  <c r="G1029" i="1"/>
  <c r="G1028" i="1"/>
  <c r="G1027" i="1"/>
  <c r="G1026" i="1"/>
  <c r="G1025" i="1"/>
  <c r="G1024" i="1"/>
  <c r="G1023" i="1"/>
  <c r="G1022" i="1"/>
  <c r="G1021" i="1"/>
  <c r="G1020" i="1"/>
  <c r="G1019" i="1"/>
  <c r="G1018" i="1"/>
  <c r="G1017" i="1"/>
  <c r="G1016" i="1"/>
  <c r="G1015" i="1"/>
  <c r="G1014" i="1"/>
  <c r="G1013" i="1"/>
  <c r="G1012" i="1"/>
  <c r="G1011" i="1"/>
  <c r="G1010" i="1"/>
  <c r="G1009" i="1"/>
  <c r="G1008" i="1"/>
  <c r="G1007" i="1"/>
  <c r="G1006" i="1"/>
  <c r="G1005" i="1"/>
  <c r="G1004" i="1"/>
  <c r="G1003" i="1"/>
  <c r="G1002" i="1"/>
  <c r="G1001" i="1"/>
  <c r="G1000" i="1"/>
  <c r="G999" i="1"/>
  <c r="G998" i="1"/>
  <c r="G997" i="1"/>
  <c r="G996" i="1"/>
  <c r="G995" i="1"/>
  <c r="G994" i="1"/>
  <c r="G993" i="1"/>
  <c r="G992" i="1"/>
  <c r="G991" i="1"/>
  <c r="G990" i="1"/>
  <c r="G989" i="1"/>
  <c r="G988" i="1"/>
  <c r="G987" i="1"/>
  <c r="G986" i="1"/>
  <c r="G985" i="1"/>
  <c r="G984" i="1"/>
  <c r="G983" i="1"/>
  <c r="G982" i="1"/>
  <c r="G981" i="1"/>
  <c r="G980" i="1"/>
  <c r="G979" i="1"/>
  <c r="G978" i="1"/>
  <c r="G977" i="1"/>
  <c r="G976" i="1"/>
  <c r="G975" i="1"/>
  <c r="G974" i="1"/>
  <c r="G973" i="1"/>
  <c r="G972" i="1"/>
  <c r="G971" i="1"/>
  <c r="G970" i="1"/>
  <c r="G969" i="1"/>
  <c r="G968" i="1"/>
  <c r="G967" i="1"/>
  <c r="G966" i="1"/>
  <c r="G965" i="1"/>
  <c r="G964" i="1"/>
  <c r="G963" i="1"/>
  <c r="G962" i="1"/>
  <c r="G961" i="1"/>
  <c r="G960" i="1"/>
  <c r="G959" i="1"/>
  <c r="G958" i="1"/>
  <c r="G957" i="1"/>
  <c r="G956" i="1"/>
  <c r="G955" i="1"/>
  <c r="G954" i="1"/>
  <c r="G953" i="1"/>
  <c r="G952" i="1"/>
  <c r="G951" i="1"/>
  <c r="G950" i="1"/>
  <c r="G949" i="1"/>
  <c r="G948" i="1"/>
  <c r="G947" i="1"/>
  <c r="G946" i="1"/>
  <c r="G945" i="1"/>
  <c r="G944" i="1"/>
  <c r="G943" i="1"/>
  <c r="G942" i="1"/>
  <c r="G941" i="1"/>
  <c r="G940" i="1"/>
  <c r="G939" i="1"/>
  <c r="G938" i="1"/>
  <c r="G937" i="1"/>
  <c r="G936" i="1"/>
  <c r="G935" i="1"/>
  <c r="G934" i="1"/>
  <c r="G933" i="1"/>
  <c r="G932" i="1"/>
  <c r="G931" i="1"/>
  <c r="G930" i="1"/>
  <c r="G929" i="1"/>
  <c r="G928" i="1"/>
  <c r="G927" i="1"/>
  <c r="G926" i="1"/>
  <c r="G925" i="1"/>
  <c r="G924" i="1"/>
  <c r="G923" i="1"/>
  <c r="G922" i="1"/>
  <c r="G921" i="1"/>
  <c r="G920" i="1"/>
  <c r="G919" i="1"/>
  <c r="G918" i="1"/>
  <c r="G917" i="1"/>
  <c r="G916" i="1"/>
  <c r="G915" i="1"/>
  <c r="G914" i="1"/>
  <c r="G913" i="1"/>
  <c r="G912" i="1"/>
  <c r="G911" i="1"/>
  <c r="G910" i="1"/>
  <c r="G909" i="1"/>
  <c r="G908" i="1"/>
  <c r="G907" i="1"/>
  <c r="G906" i="1"/>
  <c r="G905" i="1"/>
  <c r="G904" i="1"/>
  <c r="G903" i="1"/>
  <c r="G902" i="1"/>
  <c r="G901" i="1"/>
  <c r="G900" i="1"/>
  <c r="G899" i="1"/>
  <c r="G898" i="1"/>
  <c r="G897" i="1"/>
  <c r="G896" i="1"/>
  <c r="G895" i="1"/>
  <c r="G894" i="1"/>
  <c r="G893" i="1"/>
  <c r="G892" i="1"/>
  <c r="G891" i="1"/>
  <c r="G890" i="1"/>
  <c r="G889" i="1"/>
  <c r="G888" i="1"/>
  <c r="G887" i="1"/>
  <c r="G886" i="1"/>
  <c r="G885" i="1"/>
  <c r="G884" i="1"/>
  <c r="G883" i="1"/>
  <c r="G882" i="1"/>
  <c r="G881" i="1"/>
  <c r="G880" i="1"/>
  <c r="G879" i="1"/>
  <c r="G878" i="1"/>
  <c r="G877" i="1"/>
  <c r="G876" i="1"/>
  <c r="G875" i="1"/>
  <c r="G874" i="1"/>
  <c r="G873" i="1"/>
  <c r="G872" i="1"/>
  <c r="G871" i="1"/>
  <c r="G870" i="1"/>
  <c r="G869" i="1"/>
  <c r="G868" i="1"/>
  <c r="G867" i="1"/>
  <c r="G866" i="1"/>
  <c r="G865" i="1"/>
  <c r="G864" i="1"/>
  <c r="G863" i="1"/>
  <c r="G862" i="1"/>
  <c r="G861" i="1"/>
  <c r="G860" i="1"/>
  <c r="G859" i="1"/>
  <c r="G858" i="1"/>
  <c r="G857" i="1"/>
  <c r="G856" i="1"/>
  <c r="G855" i="1"/>
  <c r="G854" i="1"/>
  <c r="G853" i="1"/>
  <c r="G852" i="1"/>
  <c r="G851" i="1"/>
  <c r="G850" i="1"/>
  <c r="G849" i="1"/>
  <c r="G848" i="1"/>
  <c r="G847" i="1"/>
  <c r="G846" i="1"/>
  <c r="G845" i="1"/>
  <c r="G844" i="1"/>
  <c r="G843" i="1"/>
  <c r="G842" i="1"/>
  <c r="G841" i="1"/>
  <c r="G840" i="1"/>
  <c r="G839" i="1"/>
  <c r="G838" i="1"/>
  <c r="G837" i="1"/>
  <c r="G836" i="1"/>
  <c r="G835" i="1"/>
  <c r="G834" i="1"/>
  <c r="G833" i="1"/>
  <c r="G832" i="1"/>
  <c r="G831" i="1"/>
  <c r="G830" i="1"/>
  <c r="G829" i="1"/>
  <c r="G828" i="1"/>
  <c r="G827" i="1"/>
  <c r="G826" i="1"/>
  <c r="G825" i="1"/>
  <c r="G824" i="1"/>
  <c r="G823" i="1"/>
  <c r="G822" i="1"/>
  <c r="G821" i="1"/>
  <c r="G820" i="1"/>
  <c r="G819" i="1"/>
  <c r="G818" i="1"/>
  <c r="G817" i="1"/>
  <c r="G816" i="1"/>
  <c r="G815" i="1"/>
  <c r="G814" i="1"/>
  <c r="G813" i="1"/>
  <c r="G812" i="1"/>
  <c r="G811" i="1"/>
  <c r="G810" i="1"/>
  <c r="G809" i="1"/>
  <c r="G808" i="1"/>
  <c r="G807" i="1"/>
  <c r="G806" i="1"/>
  <c r="G805" i="1"/>
  <c r="G804" i="1"/>
  <c r="G803" i="1"/>
  <c r="G802" i="1"/>
  <c r="G801" i="1"/>
  <c r="G800" i="1"/>
  <c r="G799" i="1"/>
  <c r="G798" i="1"/>
  <c r="G797" i="1"/>
  <c r="G796" i="1"/>
  <c r="G795" i="1"/>
  <c r="G794" i="1"/>
  <c r="G793" i="1"/>
  <c r="G792" i="1"/>
  <c r="G791" i="1"/>
  <c r="G790" i="1"/>
  <c r="G789" i="1"/>
  <c r="G788" i="1"/>
  <c r="G787" i="1"/>
  <c r="G786" i="1"/>
  <c r="G785" i="1"/>
  <c r="G784" i="1"/>
  <c r="G783" i="1"/>
  <c r="G782" i="1"/>
  <c r="G781" i="1"/>
  <c r="G780" i="1"/>
  <c r="G779" i="1"/>
  <c r="G778" i="1"/>
  <c r="G777" i="1"/>
  <c r="G776" i="1"/>
  <c r="G775" i="1"/>
  <c r="G774" i="1"/>
  <c r="G773" i="1"/>
  <c r="G772" i="1"/>
  <c r="G771" i="1"/>
  <c r="G770" i="1"/>
  <c r="G769" i="1"/>
  <c r="G768" i="1"/>
  <c r="G767" i="1"/>
  <c r="G766" i="1"/>
  <c r="G765" i="1"/>
  <c r="G764" i="1"/>
  <c r="G763" i="1"/>
  <c r="G762" i="1"/>
  <c r="G761" i="1"/>
  <c r="G760" i="1"/>
  <c r="G759" i="1"/>
  <c r="G758" i="1"/>
  <c r="G757" i="1"/>
  <c r="G756" i="1"/>
  <c r="G755" i="1"/>
  <c r="G754" i="1"/>
  <c r="G753" i="1"/>
  <c r="G752" i="1"/>
  <c r="G751" i="1"/>
  <c r="G750" i="1"/>
  <c r="G749" i="1"/>
  <c r="G748" i="1"/>
  <c r="G747" i="1"/>
  <c r="G746" i="1"/>
  <c r="G745" i="1"/>
  <c r="G744" i="1"/>
  <c r="G743" i="1"/>
  <c r="G742" i="1"/>
  <c r="G741" i="1"/>
  <c r="G740" i="1"/>
  <c r="G739" i="1"/>
  <c r="G738" i="1"/>
  <c r="G737" i="1"/>
  <c r="G736" i="1"/>
  <c r="G735" i="1"/>
  <c r="G734" i="1"/>
  <c r="G733" i="1"/>
  <c r="G732" i="1"/>
  <c r="G731" i="1"/>
  <c r="G730" i="1"/>
  <c r="G729" i="1"/>
  <c r="G728" i="1"/>
  <c r="G727" i="1"/>
  <c r="G726" i="1"/>
  <c r="G725" i="1"/>
  <c r="G724" i="1"/>
  <c r="G723" i="1"/>
  <c r="G722" i="1"/>
  <c r="G721" i="1"/>
  <c r="G720" i="1"/>
  <c r="G719" i="1"/>
  <c r="G718" i="1"/>
  <c r="G717" i="1"/>
  <c r="G716" i="1"/>
  <c r="G715" i="1"/>
  <c r="G714" i="1"/>
  <c r="G713" i="1"/>
  <c r="G712" i="1"/>
  <c r="G711" i="1"/>
  <c r="G710" i="1"/>
  <c r="G709" i="1"/>
  <c r="G708" i="1"/>
  <c r="G707" i="1"/>
  <c r="G706" i="1"/>
  <c r="G705" i="1"/>
  <c r="G704" i="1"/>
  <c r="G703" i="1"/>
  <c r="G702" i="1"/>
  <c r="G701" i="1"/>
  <c r="G700" i="1"/>
  <c r="G699" i="1"/>
  <c r="G698" i="1"/>
  <c r="G697" i="1"/>
  <c r="G696" i="1"/>
  <c r="G695" i="1"/>
  <c r="G694" i="1"/>
  <c r="G693" i="1"/>
  <c r="G692" i="1"/>
  <c r="G691" i="1"/>
  <c r="G690" i="1"/>
  <c r="G689" i="1"/>
  <c r="G688" i="1"/>
  <c r="G687" i="1"/>
  <c r="G686" i="1"/>
  <c r="G685" i="1"/>
  <c r="G684" i="1"/>
  <c r="G683" i="1"/>
  <c r="G682" i="1"/>
  <c r="G681" i="1"/>
  <c r="G680" i="1"/>
  <c r="G679" i="1"/>
  <c r="G678" i="1"/>
  <c r="G677" i="1"/>
  <c r="G676" i="1"/>
  <c r="G675" i="1"/>
  <c r="G674" i="1"/>
  <c r="G673" i="1"/>
  <c r="G672" i="1"/>
  <c r="G671" i="1"/>
  <c r="G670" i="1"/>
  <c r="G669" i="1"/>
  <c r="G668" i="1"/>
  <c r="G667" i="1"/>
  <c r="G666" i="1"/>
  <c r="G665" i="1"/>
  <c r="G664" i="1"/>
  <c r="G663" i="1"/>
  <c r="G662" i="1"/>
  <c r="G661" i="1"/>
  <c r="G660" i="1"/>
  <c r="G659" i="1"/>
  <c r="G658" i="1"/>
  <c r="G657" i="1"/>
  <c r="G656" i="1"/>
  <c r="G655" i="1"/>
  <c r="G654" i="1"/>
  <c r="G653" i="1"/>
  <c r="G652" i="1"/>
  <c r="G651" i="1"/>
  <c r="G650" i="1"/>
  <c r="G649" i="1"/>
  <c r="G648" i="1"/>
  <c r="G647" i="1"/>
  <c r="G646" i="1"/>
  <c r="G645" i="1"/>
  <c r="G644" i="1"/>
  <c r="G643" i="1"/>
  <c r="G642" i="1"/>
  <c r="G641" i="1"/>
  <c r="G640" i="1"/>
  <c r="G639" i="1"/>
  <c r="G638" i="1"/>
  <c r="G637" i="1"/>
  <c r="G636" i="1"/>
  <c r="G635" i="1"/>
  <c r="G634" i="1"/>
  <c r="G633" i="1"/>
  <c r="G632" i="1"/>
  <c r="G631" i="1"/>
  <c r="G630" i="1"/>
  <c r="G629" i="1"/>
  <c r="G628" i="1"/>
  <c r="G627" i="1"/>
  <c r="G626" i="1"/>
  <c r="G625" i="1"/>
  <c r="G624" i="1"/>
  <c r="G623" i="1"/>
  <c r="G622" i="1"/>
  <c r="G621" i="1"/>
  <c r="G620" i="1"/>
  <c r="G619" i="1"/>
  <c r="G618" i="1"/>
  <c r="G617" i="1"/>
  <c r="G616" i="1"/>
  <c r="G615" i="1"/>
  <c r="G614" i="1"/>
  <c r="G613" i="1"/>
  <c r="G612" i="1"/>
  <c r="G611" i="1"/>
  <c r="G610" i="1"/>
  <c r="G609" i="1"/>
  <c r="G608" i="1"/>
  <c r="G607" i="1"/>
  <c r="G606" i="1"/>
  <c r="G605" i="1"/>
  <c r="G604" i="1"/>
  <c r="G603" i="1"/>
  <c r="G602" i="1"/>
  <c r="G601" i="1"/>
  <c r="G600" i="1"/>
  <c r="G599" i="1"/>
  <c r="G598" i="1"/>
  <c r="G597" i="1"/>
  <c r="G596" i="1"/>
  <c r="G595" i="1"/>
  <c r="G594" i="1"/>
  <c r="G593" i="1"/>
  <c r="G592" i="1"/>
  <c r="G591" i="1"/>
  <c r="G590" i="1"/>
  <c r="G589" i="1"/>
  <c r="G588" i="1"/>
  <c r="G587" i="1"/>
  <c r="G586" i="1"/>
  <c r="G585" i="1"/>
  <c r="G584" i="1"/>
  <c r="G583" i="1"/>
  <c r="G582" i="1"/>
  <c r="G581" i="1"/>
  <c r="G580" i="1"/>
  <c r="G579" i="1"/>
  <c r="G578" i="1"/>
  <c r="G577" i="1"/>
  <c r="G576" i="1"/>
  <c r="G575" i="1"/>
  <c r="G574" i="1"/>
  <c r="G573" i="1"/>
  <c r="G572" i="1"/>
  <c r="G571" i="1"/>
  <c r="G570" i="1"/>
  <c r="G569" i="1"/>
  <c r="G568" i="1"/>
  <c r="G567" i="1"/>
  <c r="G566" i="1"/>
  <c r="G565" i="1"/>
  <c r="G564" i="1"/>
  <c r="G563" i="1"/>
  <c r="G562" i="1"/>
  <c r="G561" i="1"/>
  <c r="G560" i="1"/>
  <c r="G559" i="1"/>
  <c r="G558" i="1"/>
  <c r="G557" i="1"/>
  <c r="G556" i="1"/>
  <c r="G555" i="1"/>
  <c r="G554" i="1"/>
  <c r="G553" i="1"/>
  <c r="G552" i="1"/>
  <c r="G551" i="1"/>
  <c r="G550" i="1"/>
  <c r="G549" i="1"/>
  <c r="G548" i="1"/>
  <c r="G547" i="1"/>
  <c r="G546" i="1"/>
  <c r="G545" i="1"/>
  <c r="G544" i="1"/>
  <c r="G543" i="1"/>
  <c r="G542" i="1"/>
  <c r="G541" i="1"/>
  <c r="G540" i="1"/>
  <c r="G539" i="1"/>
  <c r="G538" i="1"/>
  <c r="G537" i="1"/>
  <c r="G536" i="1"/>
  <c r="G535" i="1"/>
  <c r="G534" i="1"/>
  <c r="G533" i="1"/>
  <c r="G532" i="1"/>
  <c r="G531" i="1"/>
  <c r="G530" i="1"/>
  <c r="G529" i="1"/>
  <c r="G528" i="1"/>
  <c r="G527" i="1"/>
  <c r="G526" i="1"/>
  <c r="G525" i="1"/>
  <c r="G524" i="1"/>
  <c r="G523" i="1"/>
  <c r="G522" i="1"/>
  <c r="G521" i="1"/>
  <c r="G520" i="1"/>
  <c r="G519" i="1"/>
  <c r="G518" i="1"/>
  <c r="G517" i="1"/>
  <c r="G516" i="1"/>
  <c r="G515" i="1"/>
  <c r="G514" i="1"/>
  <c r="G513" i="1"/>
  <c r="G512" i="1"/>
  <c r="G511" i="1"/>
  <c r="G510" i="1"/>
  <c r="G509" i="1"/>
  <c r="G508" i="1"/>
  <c r="G507" i="1"/>
  <c r="G506" i="1"/>
  <c r="G505" i="1"/>
  <c r="G504" i="1"/>
  <c r="G503" i="1"/>
  <c r="G502" i="1"/>
  <c r="G501" i="1"/>
  <c r="G500" i="1"/>
  <c r="G499" i="1"/>
  <c r="G498" i="1"/>
  <c r="G497" i="1"/>
  <c r="G496" i="1"/>
  <c r="G495" i="1"/>
  <c r="G494" i="1"/>
  <c r="G493" i="1"/>
  <c r="G492" i="1"/>
  <c r="G491" i="1"/>
  <c r="G490" i="1"/>
  <c r="G489" i="1"/>
  <c r="G488" i="1"/>
  <c r="G487" i="1"/>
  <c r="G486" i="1"/>
  <c r="G485" i="1"/>
  <c r="G484" i="1"/>
  <c r="G483" i="1"/>
  <c r="G482" i="1"/>
  <c r="G481" i="1"/>
  <c r="G480" i="1"/>
  <c r="G479" i="1"/>
  <c r="G478" i="1"/>
  <c r="G477" i="1"/>
  <c r="G476" i="1"/>
  <c r="G475" i="1"/>
  <c r="G474" i="1"/>
  <c r="G473" i="1"/>
  <c r="G472" i="1"/>
  <c r="G471" i="1"/>
  <c r="G470" i="1"/>
  <c r="G469" i="1"/>
  <c r="G468" i="1"/>
  <c r="G467" i="1"/>
  <c r="G466" i="1"/>
  <c r="G465" i="1"/>
  <c r="G464" i="1"/>
  <c r="G463" i="1"/>
  <c r="G462" i="1"/>
  <c r="G461" i="1"/>
  <c r="G460" i="1"/>
  <c r="G459" i="1"/>
  <c r="G458" i="1"/>
  <c r="G457" i="1"/>
  <c r="G456" i="1"/>
  <c r="G455" i="1"/>
  <c r="G454" i="1"/>
  <c r="G453" i="1"/>
  <c r="G452" i="1"/>
  <c r="G451" i="1"/>
  <c r="G450" i="1"/>
  <c r="G449" i="1"/>
  <c r="G448" i="1"/>
  <c r="G447" i="1"/>
  <c r="G446" i="1"/>
  <c r="G445" i="1"/>
  <c r="G444" i="1"/>
  <c r="G443" i="1"/>
  <c r="G442" i="1"/>
  <c r="G441" i="1"/>
  <c r="G440" i="1"/>
  <c r="G439" i="1"/>
  <c r="G438" i="1"/>
  <c r="G437" i="1"/>
  <c r="G436" i="1"/>
  <c r="G435" i="1"/>
  <c r="G434" i="1"/>
  <c r="G433" i="1"/>
  <c r="G432" i="1"/>
  <c r="G431" i="1"/>
  <c r="G430" i="1"/>
  <c r="G429" i="1"/>
  <c r="G428" i="1"/>
  <c r="G427" i="1"/>
  <c r="G426" i="1"/>
  <c r="G425" i="1"/>
  <c r="G424" i="1"/>
  <c r="G423" i="1"/>
  <c r="G422" i="1"/>
  <c r="G421" i="1"/>
  <c r="G420" i="1"/>
  <c r="G419" i="1"/>
  <c r="G418" i="1"/>
  <c r="G417" i="1"/>
  <c r="G416" i="1"/>
  <c r="G415" i="1"/>
  <c r="G414" i="1"/>
  <c r="G413" i="1"/>
  <c r="G412" i="1"/>
  <c r="G411" i="1"/>
  <c r="G410" i="1"/>
  <c r="G409" i="1"/>
  <c r="G408" i="1"/>
  <c r="G407" i="1"/>
  <c r="G406" i="1"/>
  <c r="G405" i="1"/>
  <c r="G404" i="1"/>
  <c r="G403" i="1"/>
  <c r="G402" i="1"/>
  <c r="G401" i="1"/>
  <c r="G400" i="1"/>
  <c r="G399" i="1"/>
  <c r="G398" i="1"/>
  <c r="G397" i="1"/>
  <c r="G396" i="1"/>
  <c r="G395" i="1"/>
  <c r="G394" i="1"/>
  <c r="G393" i="1"/>
  <c r="G392" i="1"/>
  <c r="G391" i="1"/>
  <c r="G390" i="1"/>
  <c r="G389" i="1"/>
  <c r="G388" i="1"/>
  <c r="G387" i="1"/>
  <c r="G386" i="1"/>
  <c r="G385" i="1"/>
  <c r="G384" i="1"/>
  <c r="G383" i="1"/>
  <c r="G382" i="1"/>
  <c r="G381" i="1"/>
  <c r="G380" i="1"/>
  <c r="G379" i="1"/>
  <c r="G378" i="1"/>
  <c r="G377" i="1"/>
  <c r="G376" i="1"/>
  <c r="G375" i="1"/>
  <c r="G374" i="1"/>
  <c r="G373" i="1"/>
  <c r="G372" i="1"/>
  <c r="G371" i="1"/>
  <c r="G370" i="1"/>
  <c r="G369" i="1"/>
  <c r="G368" i="1"/>
  <c r="G367" i="1"/>
  <c r="G366" i="1"/>
  <c r="G365" i="1"/>
  <c r="G364" i="1"/>
  <c r="G363" i="1"/>
  <c r="G362" i="1"/>
  <c r="G361" i="1"/>
  <c r="G360" i="1"/>
  <c r="G359" i="1"/>
  <c r="G358" i="1"/>
  <c r="G357" i="1"/>
  <c r="G356" i="1"/>
  <c r="G355" i="1"/>
  <c r="G354" i="1"/>
  <c r="G353" i="1"/>
  <c r="G352" i="1"/>
  <c r="G351" i="1"/>
  <c r="G350" i="1"/>
  <c r="G349" i="1"/>
  <c r="G348" i="1"/>
  <c r="G347" i="1"/>
  <c r="G346" i="1"/>
  <c r="G345" i="1"/>
  <c r="G344" i="1"/>
  <c r="G343" i="1"/>
  <c r="G342" i="1"/>
  <c r="G341" i="1"/>
  <c r="G340" i="1"/>
  <c r="G339" i="1"/>
  <c r="G338" i="1"/>
  <c r="G337" i="1"/>
  <c r="G336" i="1"/>
  <c r="G335" i="1"/>
  <c r="G334" i="1"/>
  <c r="G333" i="1"/>
  <c r="G332" i="1"/>
  <c r="G331" i="1"/>
  <c r="G330" i="1"/>
  <c r="G329" i="1"/>
  <c r="G328" i="1"/>
  <c r="G327" i="1"/>
  <c r="G326" i="1"/>
  <c r="G325" i="1"/>
  <c r="G324" i="1"/>
  <c r="G323" i="1"/>
  <c r="G322" i="1"/>
  <c r="G321" i="1"/>
  <c r="G320" i="1"/>
  <c r="G319" i="1"/>
  <c r="G318" i="1"/>
  <c r="G317" i="1"/>
  <c r="G316" i="1"/>
  <c r="G315" i="1"/>
  <c r="G314" i="1"/>
  <c r="G313" i="1"/>
  <c r="G312" i="1"/>
  <c r="G311" i="1"/>
  <c r="G310" i="1"/>
  <c r="G309" i="1"/>
  <c r="G308" i="1"/>
  <c r="G307" i="1"/>
  <c r="G306" i="1"/>
  <c r="G305" i="1"/>
  <c r="G304" i="1"/>
  <c r="G303" i="1"/>
  <c r="G302" i="1"/>
  <c r="G301" i="1"/>
  <c r="G300" i="1"/>
  <c r="G299" i="1"/>
  <c r="G298" i="1"/>
  <c r="G297" i="1"/>
  <c r="G296" i="1"/>
  <c r="G295" i="1"/>
  <c r="G294" i="1"/>
  <c r="G293" i="1"/>
  <c r="G292" i="1"/>
  <c r="G291" i="1"/>
  <c r="G290" i="1"/>
  <c r="G289" i="1"/>
  <c r="G288" i="1"/>
  <c r="G287" i="1"/>
  <c r="G286" i="1"/>
  <c r="G285" i="1"/>
  <c r="G284" i="1"/>
  <c r="G283" i="1"/>
  <c r="G282" i="1"/>
  <c r="G281" i="1"/>
  <c r="G280" i="1"/>
  <c r="G279" i="1"/>
  <c r="G278" i="1"/>
  <c r="G277" i="1"/>
  <c r="G276" i="1"/>
  <c r="G275" i="1"/>
  <c r="G274" i="1"/>
  <c r="G273" i="1"/>
  <c r="G272" i="1"/>
  <c r="G271" i="1"/>
  <c r="G270" i="1"/>
  <c r="G269" i="1"/>
  <c r="G268" i="1"/>
  <c r="G267" i="1"/>
  <c r="G266" i="1"/>
  <c r="G265" i="1"/>
  <c r="G264" i="1"/>
  <c r="G263" i="1"/>
  <c r="G262" i="1"/>
  <c r="G261" i="1"/>
  <c r="G260" i="1"/>
  <c r="G259" i="1"/>
  <c r="G258" i="1"/>
  <c r="G257" i="1"/>
  <c r="G256" i="1"/>
  <c r="G255" i="1"/>
  <c r="G254" i="1"/>
  <c r="G253" i="1"/>
  <c r="G252" i="1"/>
  <c r="G251" i="1"/>
  <c r="G250" i="1"/>
  <c r="G249" i="1"/>
  <c r="G248" i="1"/>
  <c r="G247" i="1"/>
  <c r="G246" i="1"/>
  <c r="G245" i="1"/>
  <c r="G244" i="1"/>
  <c r="G243" i="1"/>
  <c r="G242" i="1"/>
  <c r="G241" i="1"/>
  <c r="G240" i="1"/>
  <c r="G239" i="1"/>
  <c r="G238" i="1"/>
  <c r="G237" i="1"/>
  <c r="G236" i="1"/>
  <c r="G235" i="1"/>
  <c r="G234" i="1"/>
  <c r="G233" i="1"/>
  <c r="G232" i="1"/>
  <c r="G231" i="1"/>
  <c r="G230" i="1"/>
  <c r="G229" i="1"/>
  <c r="G228" i="1"/>
  <c r="G227" i="1"/>
  <c r="G226" i="1"/>
  <c r="G225" i="1"/>
  <c r="G224" i="1"/>
  <c r="G223" i="1"/>
  <c r="G222" i="1"/>
  <c r="G221" i="1"/>
  <c r="G220" i="1"/>
  <c r="G219" i="1"/>
  <c r="G218" i="1"/>
  <c r="G217" i="1"/>
  <c r="G216" i="1"/>
  <c r="G215" i="1"/>
  <c r="G214" i="1"/>
  <c r="G213" i="1"/>
  <c r="G212" i="1"/>
  <c r="G211" i="1"/>
  <c r="G210" i="1"/>
  <c r="G209" i="1"/>
  <c r="G208" i="1"/>
  <c r="G207" i="1"/>
  <c r="G206" i="1"/>
  <c r="G205" i="1"/>
  <c r="G204" i="1"/>
  <c r="G203" i="1"/>
  <c r="G202" i="1"/>
  <c r="G201" i="1"/>
  <c r="G200" i="1"/>
  <c r="G199" i="1"/>
  <c r="G198" i="1"/>
  <c r="G197" i="1"/>
  <c r="G196" i="1"/>
  <c r="G195" i="1"/>
  <c r="G194" i="1"/>
  <c r="G193" i="1"/>
  <c r="G192" i="1"/>
  <c r="G191" i="1"/>
  <c r="G190" i="1"/>
  <c r="G189" i="1"/>
  <c r="G188" i="1"/>
  <c r="G187" i="1"/>
  <c r="G186" i="1"/>
  <c r="G185" i="1"/>
  <c r="G184" i="1"/>
  <c r="G183" i="1"/>
  <c r="G182" i="1"/>
  <c r="G181" i="1"/>
  <c r="G180" i="1"/>
  <c r="G179" i="1"/>
  <c r="G178" i="1"/>
  <c r="G177" i="1"/>
  <c r="G176" i="1"/>
  <c r="G175" i="1"/>
  <c r="G174" i="1"/>
  <c r="G173" i="1"/>
  <c r="G172" i="1"/>
  <c r="G171" i="1"/>
  <c r="G170" i="1"/>
  <c r="G169" i="1"/>
  <c r="G168" i="1"/>
  <c r="G167" i="1"/>
  <c r="G166" i="1"/>
  <c r="G165" i="1"/>
  <c r="G164" i="1"/>
  <c r="G163" i="1"/>
  <c r="G162" i="1"/>
  <c r="G161" i="1"/>
  <c r="G160" i="1"/>
  <c r="G159" i="1"/>
  <c r="G158" i="1"/>
  <c r="G157" i="1"/>
  <c r="G156" i="1"/>
  <c r="G155" i="1"/>
  <c r="G154" i="1"/>
  <c r="G153" i="1"/>
  <c r="G152" i="1"/>
  <c r="G151" i="1"/>
  <c r="G150" i="1"/>
  <c r="G149" i="1"/>
  <c r="G148" i="1"/>
  <c r="G147" i="1"/>
  <c r="G146" i="1"/>
  <c r="G145" i="1"/>
  <c r="G144" i="1"/>
  <c r="G143" i="1"/>
  <c r="G142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H3" i="3" l="1"/>
  <c r="G4" i="3"/>
  <c r="F4" i="3"/>
  <c r="H2" i="3"/>
  <c r="F3" i="3"/>
  <c r="G2" i="3"/>
  <c r="O35" i="1"/>
  <c r="O39" i="1" s="1"/>
  <c r="K4" i="1"/>
  <c r="L4" i="1" s="1" a="1"/>
  <c r="G47" i="5"/>
  <c r="H46" i="5"/>
  <c r="T31" i="1"/>
  <c r="C4" i="3" s="1"/>
  <c r="H4" i="3" s="1"/>
  <c r="T29" i="1"/>
  <c r="C2" i="3" s="1"/>
  <c r="F2" i="3" s="1"/>
  <c r="T25" i="1"/>
  <c r="B3" i="3" s="1"/>
  <c r="T24" i="1"/>
  <c r="B2" i="3" s="1"/>
  <c r="T30" i="1"/>
  <c r="C3" i="3" s="1"/>
  <c r="G3" i="3" s="1"/>
  <c r="T26" i="1"/>
  <c r="B4" i="3" s="1"/>
  <c r="O37" i="1" l="1"/>
  <c r="O36" i="1"/>
  <c r="M2" i="2" s="1"/>
  <c r="D45" i="3" a="1"/>
  <c r="D45" i="3" s="1"/>
  <c r="L16" i="3" a="1"/>
  <c r="L16" i="3" s="1"/>
  <c r="L25" i="3" a="1"/>
  <c r="L25" i="3" s="1"/>
  <c r="L34" i="3" a="1"/>
  <c r="L34" i="3" s="1"/>
  <c r="L39" i="3" a="1"/>
  <c r="L39" i="3" s="1"/>
  <c r="L48" i="3" a="1"/>
  <c r="L48" i="3" s="1"/>
  <c r="L57" i="3" a="1"/>
  <c r="L57" i="3" s="1"/>
  <c r="L62" i="3" a="1"/>
  <c r="L62" i="3" s="1"/>
  <c r="L78" i="3" a="1"/>
  <c r="L78" i="3" s="1"/>
  <c r="L95" i="3" a="1"/>
  <c r="L95" i="3" s="1"/>
  <c r="L101" i="3" a="1"/>
  <c r="L101" i="3" s="1"/>
  <c r="L8" i="3" a="1"/>
  <c r="L8" i="3" s="1"/>
  <c r="L12" i="3" a="1"/>
  <c r="L12" i="3" s="1"/>
  <c r="L21" i="3" a="1"/>
  <c r="L21" i="3" s="1"/>
  <c r="L30" i="3" a="1"/>
  <c r="L30" i="3" s="1"/>
  <c r="L35" i="3" a="1"/>
  <c r="L35" i="3" s="1"/>
  <c r="L44" i="3" a="1"/>
  <c r="L44" i="3" s="1"/>
  <c r="L53" i="3" a="1"/>
  <c r="L53" i="3" s="1"/>
  <c r="L63" i="3" a="1"/>
  <c r="L63" i="3" s="1"/>
  <c r="L68" i="3" a="1"/>
  <c r="L68" i="3" s="1"/>
  <c r="L73" i="3" a="1"/>
  <c r="L73" i="3" s="1"/>
  <c r="L79" i="3" a="1"/>
  <c r="L79" i="3" s="1"/>
  <c r="L84" i="3" a="1"/>
  <c r="L84" i="3" s="1"/>
  <c r="L89" i="3" a="1"/>
  <c r="L89" i="3" s="1"/>
  <c r="L96" i="3" a="1"/>
  <c r="L96" i="3" s="1"/>
  <c r="L102" i="3" a="1"/>
  <c r="L102" i="3" s="1"/>
  <c r="D13" i="3" a="1"/>
  <c r="D13" i="3" s="1"/>
  <c r="L17" i="3" a="1"/>
  <c r="L17" i="3" s="1"/>
  <c r="L26" i="3" a="1"/>
  <c r="L26" i="3" s="1"/>
  <c r="L31" i="3" a="1"/>
  <c r="L31" i="3" s="1"/>
  <c r="L40" i="3" a="1"/>
  <c r="L40" i="3" s="1"/>
  <c r="L49" i="3" a="1"/>
  <c r="L49" i="3" s="1"/>
  <c r="L58" i="3" a="1"/>
  <c r="L58" i="3" s="1"/>
  <c r="L74" i="3" a="1"/>
  <c r="L74" i="3" s="1"/>
  <c r="L90" i="3" a="1"/>
  <c r="L90" i="3" s="1"/>
  <c r="L103" i="3" a="1"/>
  <c r="L103" i="3" s="1"/>
  <c r="D57" i="3" a="1"/>
  <c r="D57" i="3" s="1"/>
  <c r="L13" i="3" a="1"/>
  <c r="L13" i="3" s="1"/>
  <c r="L22" i="3" a="1"/>
  <c r="L22" i="3" s="1"/>
  <c r="L27" i="3" a="1"/>
  <c r="L27" i="3" s="1"/>
  <c r="L36" i="3" a="1"/>
  <c r="L36" i="3" s="1"/>
  <c r="L45" i="3" a="1"/>
  <c r="L45" i="3" s="1"/>
  <c r="L54" i="3" a="1"/>
  <c r="L54" i="3" s="1"/>
  <c r="L59" i="3" a="1"/>
  <c r="L59" i="3" s="1"/>
  <c r="L64" i="3" a="1"/>
  <c r="L64" i="3" s="1"/>
  <c r="L69" i="3" a="1"/>
  <c r="L69" i="3" s="1"/>
  <c r="L75" i="3" a="1"/>
  <c r="L75" i="3" s="1"/>
  <c r="L80" i="3" a="1"/>
  <c r="L80" i="3" s="1"/>
  <c r="L85" i="3" a="1"/>
  <c r="L85" i="3" s="1"/>
  <c r="L91" i="3" a="1"/>
  <c r="L91" i="3" s="1"/>
  <c r="L97" i="3" a="1"/>
  <c r="L97" i="3" s="1"/>
  <c r="L104" i="3" a="1"/>
  <c r="L104" i="3" s="1"/>
  <c r="D83" i="3" a="1"/>
  <c r="D83" i="3" s="1"/>
  <c r="L9" i="3" a="1"/>
  <c r="L9" i="3" s="1"/>
  <c r="L18" i="3" a="1"/>
  <c r="L18" i="3" s="1"/>
  <c r="L23" i="3" a="1"/>
  <c r="L23" i="3" s="1"/>
  <c r="L32" i="3" a="1"/>
  <c r="L32" i="3" s="1"/>
  <c r="L41" i="3" a="1"/>
  <c r="L41" i="3" s="1"/>
  <c r="L50" i="3" a="1"/>
  <c r="L50" i="3" s="1"/>
  <c r="L55" i="3" a="1"/>
  <c r="L55" i="3" s="1"/>
  <c r="L70" i="3" a="1"/>
  <c r="L70" i="3" s="1"/>
  <c r="L86" i="3" a="1"/>
  <c r="L86" i="3" s="1"/>
  <c r="L92" i="3" a="1"/>
  <c r="L92" i="3" s="1"/>
  <c r="L98" i="3" a="1"/>
  <c r="L98" i="3" s="1"/>
  <c r="D96" i="3" a="1"/>
  <c r="D96" i="3" s="1"/>
  <c r="L14" i="3" a="1"/>
  <c r="L14" i="3" s="1"/>
  <c r="L28" i="3" a="1"/>
  <c r="L28" i="3" s="1"/>
  <c r="L46" i="3" a="1"/>
  <c r="L46" i="3" s="1"/>
  <c r="L60" i="3" a="1"/>
  <c r="L60" i="3" s="1"/>
  <c r="L71" i="3" a="1"/>
  <c r="L71" i="3" s="1"/>
  <c r="L76" i="3" a="1"/>
  <c r="L76" i="3" s="1"/>
  <c r="L87" i="3" a="1"/>
  <c r="L87" i="3" s="1"/>
  <c r="L99" i="3" a="1"/>
  <c r="L99" i="3" s="1"/>
  <c r="D103" i="3" a="1"/>
  <c r="D103" i="3" s="1"/>
  <c r="L11" i="3" a="1"/>
  <c r="L11" i="3" s="1"/>
  <c r="L29" i="3" a="1"/>
  <c r="L29" i="3" s="1"/>
  <c r="L43" i="3" a="1"/>
  <c r="L43" i="3" s="1"/>
  <c r="L61" i="3" a="1"/>
  <c r="L61" i="3" s="1"/>
  <c r="L72" i="3" a="1"/>
  <c r="L72" i="3" s="1"/>
  <c r="L88" i="3" a="1"/>
  <c r="L88" i="3" s="1"/>
  <c r="L107" i="3" a="1"/>
  <c r="L107" i="3" s="1"/>
  <c r="L19" i="3" a="1"/>
  <c r="L19" i="3" s="1"/>
  <c r="L37" i="3" a="1"/>
  <c r="L37" i="3" s="1"/>
  <c r="L51" i="3" a="1"/>
  <c r="L51" i="3" s="1"/>
  <c r="L65" i="3" a="1"/>
  <c r="L65" i="3" s="1"/>
  <c r="L81" i="3" a="1"/>
  <c r="L81" i="3" s="1"/>
  <c r="L105" i="3" a="1"/>
  <c r="L105" i="3" s="1"/>
  <c r="L20" i="3" a="1"/>
  <c r="L20" i="3" s="1"/>
  <c r="L38" i="3" a="1"/>
  <c r="L38" i="3" s="1"/>
  <c r="L52" i="3" a="1"/>
  <c r="L52" i="3" s="1"/>
  <c r="L67" i="3" a="1"/>
  <c r="L67" i="3" s="1"/>
  <c r="L77" i="3" a="1"/>
  <c r="L77" i="3" s="1"/>
  <c r="L83" i="3" a="1"/>
  <c r="L83" i="3" s="1"/>
  <c r="L94" i="3" a="1"/>
  <c r="L94" i="3" s="1"/>
  <c r="L10" i="3" a="1"/>
  <c r="L10" i="3" s="1"/>
  <c r="L15" i="3" a="1"/>
  <c r="L15" i="3" s="1"/>
  <c r="L24" i="3" a="1"/>
  <c r="L24" i="3" s="1"/>
  <c r="L33" i="3" a="1"/>
  <c r="L33" i="3" s="1"/>
  <c r="L42" i="3" a="1"/>
  <c r="L42" i="3" s="1"/>
  <c r="L47" i="3" a="1"/>
  <c r="L47" i="3" s="1"/>
  <c r="L56" i="3" a="1"/>
  <c r="L56" i="3" s="1"/>
  <c r="L66" i="3" a="1"/>
  <c r="L66" i="3" s="1"/>
  <c r="L82" i="3" a="1"/>
  <c r="L82" i="3" s="1"/>
  <c r="L93" i="3" a="1"/>
  <c r="L93" i="3" s="1"/>
  <c r="L100" i="3" a="1"/>
  <c r="L100" i="3" s="1"/>
  <c r="L106" i="3" a="1"/>
  <c r="L106" i="3" s="1"/>
  <c r="D65" i="3" a="1"/>
  <c r="D65" i="3" s="1"/>
  <c r="D77" i="3" a="1"/>
  <c r="D77" i="3" s="1"/>
  <c r="D72" i="3" a="1"/>
  <c r="D72" i="3" s="1"/>
  <c r="D53" i="3" a="1"/>
  <c r="D53" i="3" s="1"/>
  <c r="D16" i="3" a="1"/>
  <c r="D16" i="3" s="1"/>
  <c r="D80" i="3" a="1"/>
  <c r="D80" i="3" s="1"/>
  <c r="D42" i="3" a="1"/>
  <c r="D42" i="3" s="1"/>
  <c r="D106" i="3" a="1"/>
  <c r="D106" i="3" s="1"/>
  <c r="D62" i="3" a="1"/>
  <c r="D62" i="3" s="1"/>
  <c r="D31" i="3" a="1"/>
  <c r="D31" i="3" s="1"/>
  <c r="D95" i="3" a="1"/>
  <c r="D95" i="3" s="1"/>
  <c r="D84" i="3" a="1"/>
  <c r="D84" i="3" s="1"/>
  <c r="D97" i="3" a="1"/>
  <c r="D97" i="3" s="1"/>
  <c r="D33" i="3" a="1"/>
  <c r="D33" i="3" s="1"/>
  <c r="D79" i="3" a="1"/>
  <c r="D79" i="3" s="1"/>
  <c r="D105" i="3" a="1"/>
  <c r="D105" i="3" s="1"/>
  <c r="D88" i="3" a="1"/>
  <c r="D88" i="3" s="1"/>
  <c r="D93" i="3" a="1"/>
  <c r="D93" i="3" s="1"/>
  <c r="D52" i="3" a="1"/>
  <c r="D52" i="3" s="1"/>
  <c r="D14" i="3" a="1"/>
  <c r="D14" i="3" s="1"/>
  <c r="D78" i="3" a="1"/>
  <c r="D78" i="3" s="1"/>
  <c r="D60" i="3" a="1"/>
  <c r="D60" i="3" s="1"/>
  <c r="D22" i="3" a="1"/>
  <c r="D22" i="3" s="1"/>
  <c r="D86" i="3" a="1"/>
  <c r="D86" i="3" s="1"/>
  <c r="D55" i="3" a="1"/>
  <c r="D55" i="3" s="1"/>
  <c r="D11" i="3" a="1"/>
  <c r="D11" i="3" s="1"/>
  <c r="D75" i="3" a="1"/>
  <c r="D75" i="3" s="1"/>
  <c r="D37" i="3" a="1"/>
  <c r="D37" i="3" s="1"/>
  <c r="D101" i="3" a="1"/>
  <c r="D101" i="3" s="1"/>
  <c r="D58" i="3" a="1"/>
  <c r="D58" i="3" s="1"/>
  <c r="D15" i="3" a="1"/>
  <c r="D15" i="3" s="1"/>
  <c r="D68" i="3" a="1"/>
  <c r="D68" i="3" s="1"/>
  <c r="D50" i="3" a="1"/>
  <c r="D50" i="3" s="1"/>
  <c r="D98" i="3" a="1"/>
  <c r="D98" i="3" s="1"/>
  <c r="D12" i="3" a="1"/>
  <c r="D12" i="3" s="1"/>
  <c r="D71" i="3" a="1"/>
  <c r="D71" i="3" s="1"/>
  <c r="D36" i="3" a="1"/>
  <c r="D36" i="3" s="1"/>
  <c r="D18" i="3" a="1"/>
  <c r="D18" i="3" s="1"/>
  <c r="D90" i="3" a="1"/>
  <c r="D90" i="3" s="1"/>
  <c r="D27" i="3" a="1"/>
  <c r="D27" i="3" s="1"/>
  <c r="D91" i="3" a="1"/>
  <c r="D91" i="3" s="1"/>
  <c r="D66" i="3" a="1"/>
  <c r="D66" i="3" s="1"/>
  <c r="D35" i="3" a="1"/>
  <c r="D35" i="3" s="1"/>
  <c r="D99" i="3" a="1"/>
  <c r="D99" i="3" s="1"/>
  <c r="D61" i="3" a="1"/>
  <c r="D61" i="3" s="1"/>
  <c r="D17" i="3" a="1"/>
  <c r="D17" i="3" s="1"/>
  <c r="D81" i="3" a="1"/>
  <c r="D81" i="3" s="1"/>
  <c r="D44" i="3" a="1"/>
  <c r="D44" i="3" s="1"/>
  <c r="D8" i="3" a="1"/>
  <c r="D8" i="3" s="1"/>
  <c r="D20" i="3" a="1"/>
  <c r="D20" i="3" s="1"/>
  <c r="D70" i="3" a="1"/>
  <c r="D70" i="3" s="1"/>
  <c r="D41" i="3" a="1"/>
  <c r="D41" i="3" s="1"/>
  <c r="D24" i="3" a="1"/>
  <c r="D24" i="3" s="1"/>
  <c r="D19" i="3" a="1"/>
  <c r="D19" i="3" s="1"/>
  <c r="D67" i="3" a="1"/>
  <c r="D67" i="3" s="1"/>
  <c r="D76" i="3" a="1"/>
  <c r="D76" i="3" s="1"/>
  <c r="D102" i="3" a="1"/>
  <c r="D102" i="3" s="1"/>
  <c r="D9" i="3" a="1"/>
  <c r="D9" i="3" s="1"/>
  <c r="D56" i="3" a="1"/>
  <c r="D56" i="3" s="1"/>
  <c r="D51" i="3" a="1"/>
  <c r="D51" i="3" s="1"/>
  <c r="D39" i="3" a="1"/>
  <c r="D39" i="3" s="1"/>
  <c r="D40" i="3" a="1"/>
  <c r="D40" i="3" s="1"/>
  <c r="D21" i="3" a="1"/>
  <c r="D21" i="3" s="1"/>
  <c r="D85" i="3" a="1"/>
  <c r="D85" i="3" s="1"/>
  <c r="D48" i="3" a="1"/>
  <c r="D48" i="3" s="1"/>
  <c r="D10" i="3" a="1"/>
  <c r="D10" i="3" s="1"/>
  <c r="D74" i="3" a="1"/>
  <c r="D74" i="3" s="1"/>
  <c r="D30" i="3" a="1"/>
  <c r="D30" i="3" s="1"/>
  <c r="D94" i="3" a="1"/>
  <c r="D94" i="3" s="1"/>
  <c r="D63" i="3" a="1"/>
  <c r="D63" i="3" s="1"/>
  <c r="D25" i="3" a="1"/>
  <c r="D25" i="3" s="1"/>
  <c r="D64" i="3" a="1"/>
  <c r="D64" i="3" s="1"/>
  <c r="D34" i="3" a="1"/>
  <c r="D34" i="3" s="1"/>
  <c r="D49" i="3" a="1"/>
  <c r="D49" i="3" s="1"/>
  <c r="D47" i="3" a="1"/>
  <c r="D47" i="3" s="1"/>
  <c r="D100" i="3" a="1"/>
  <c r="D100" i="3" s="1"/>
  <c r="D104" i="3" a="1"/>
  <c r="D104" i="3" s="1"/>
  <c r="D89" i="3" a="1"/>
  <c r="D89" i="3" s="1"/>
  <c r="D46" i="3" a="1"/>
  <c r="D46" i="3" s="1"/>
  <c r="D28" i="3" a="1"/>
  <c r="D28" i="3" s="1"/>
  <c r="D92" i="3" a="1"/>
  <c r="D92" i="3" s="1"/>
  <c r="D54" i="3" a="1"/>
  <c r="D54" i="3" s="1"/>
  <c r="D23" i="3" a="1"/>
  <c r="D23" i="3" s="1"/>
  <c r="D87" i="3" a="1"/>
  <c r="D87" i="3" s="1"/>
  <c r="D43" i="3" a="1"/>
  <c r="D43" i="3" s="1"/>
  <c r="D107" i="3" a="1"/>
  <c r="D107" i="3" s="1"/>
  <c r="D69" i="3" a="1"/>
  <c r="D69" i="3" s="1"/>
  <c r="D32" i="3" a="1"/>
  <c r="D32" i="3" s="1"/>
  <c r="D59" i="3" a="1"/>
  <c r="D59" i="3" s="1"/>
  <c r="D29" i="3" a="1"/>
  <c r="D29" i="3" s="1"/>
  <c r="D38" i="3" a="1"/>
  <c r="D38" i="3" s="1"/>
  <c r="D73" i="3" a="1"/>
  <c r="D73" i="3" s="1"/>
  <c r="D82" i="3" a="1"/>
  <c r="D82" i="3" s="1"/>
  <c r="D26" i="3" a="1"/>
  <c r="D26" i="3" s="1"/>
  <c r="P8" i="3" a="1"/>
  <c r="M12" i="3" a="1"/>
  <c r="M12" i="3" s="1"/>
  <c r="N12" i="3" s="1"/>
  <c r="M20" i="3" a="1"/>
  <c r="M20" i="3" s="1"/>
  <c r="N20" i="3" s="1"/>
  <c r="M27" i="3" a="1"/>
  <c r="M27" i="3" s="1"/>
  <c r="N27" i="3" s="1"/>
  <c r="M34" i="3" a="1"/>
  <c r="M34" i="3" s="1"/>
  <c r="N34" i="3" s="1"/>
  <c r="M41" i="3" a="1"/>
  <c r="M41" i="3" s="1"/>
  <c r="N41" i="3" s="1"/>
  <c r="M55" i="3" a="1"/>
  <c r="M55" i="3" s="1"/>
  <c r="N55" i="3" s="1"/>
  <c r="M63" i="3" a="1"/>
  <c r="M63" i="3" s="1"/>
  <c r="N63" i="3" s="1"/>
  <c r="M69" i="3" a="1"/>
  <c r="M69" i="3" s="1"/>
  <c r="N69" i="3" s="1"/>
  <c r="M77" i="3" a="1"/>
  <c r="M77" i="3" s="1"/>
  <c r="N77" i="3" s="1"/>
  <c r="M84" i="3" a="1"/>
  <c r="M84" i="3" s="1"/>
  <c r="N84" i="3" s="1"/>
  <c r="M91" i="3" a="1"/>
  <c r="M91" i="3" s="1"/>
  <c r="N91" i="3" s="1"/>
  <c r="M98" i="3" a="1"/>
  <c r="M98" i="3" s="1"/>
  <c r="N98" i="3" s="1"/>
  <c r="M105" i="3" a="1"/>
  <c r="M105" i="3" s="1"/>
  <c r="N105" i="3" s="1"/>
  <c r="M13" i="3" a="1"/>
  <c r="M13" i="3" s="1"/>
  <c r="N13" i="3" s="1"/>
  <c r="M28" i="3" a="1"/>
  <c r="M28" i="3" s="1"/>
  <c r="N28" i="3" s="1"/>
  <c r="M35" i="3" a="1"/>
  <c r="M35" i="3" s="1"/>
  <c r="N35" i="3" s="1"/>
  <c r="M42" i="3" a="1"/>
  <c r="M42" i="3" s="1"/>
  <c r="N42" i="3" s="1"/>
  <c r="M49" i="3" a="1"/>
  <c r="M49" i="3" s="1"/>
  <c r="N49" i="3" s="1"/>
  <c r="M56" i="3" a="1"/>
  <c r="M56" i="3" s="1"/>
  <c r="N56" i="3" s="1"/>
  <c r="M64" i="3" a="1"/>
  <c r="M64" i="3" s="1"/>
  <c r="N64" i="3" s="1"/>
  <c r="M70" i="3" a="1"/>
  <c r="M70" i="3" s="1"/>
  <c r="N70" i="3" s="1"/>
  <c r="M78" i="3" a="1"/>
  <c r="M78" i="3" s="1"/>
  <c r="N78" i="3" s="1"/>
  <c r="M92" i="3" a="1"/>
  <c r="M92" i="3" s="1"/>
  <c r="N92" i="3" s="1"/>
  <c r="M99" i="3" a="1"/>
  <c r="M99" i="3" s="1"/>
  <c r="N99" i="3" s="1"/>
  <c r="M106" i="3" a="1"/>
  <c r="M106" i="3" s="1"/>
  <c r="N106" i="3" s="1"/>
  <c r="M14" i="3" a="1"/>
  <c r="M14" i="3" s="1"/>
  <c r="N14" i="3" s="1"/>
  <c r="M21" i="3" a="1"/>
  <c r="M21" i="3" s="1"/>
  <c r="N21" i="3" s="1"/>
  <c r="M29" i="3" a="1"/>
  <c r="M29" i="3" s="1"/>
  <c r="N29" i="3" s="1"/>
  <c r="M36" i="3" a="1"/>
  <c r="M36" i="3" s="1"/>
  <c r="N36" i="3" s="1"/>
  <c r="M43" i="3" a="1"/>
  <c r="M43" i="3" s="1"/>
  <c r="N43" i="3" s="1"/>
  <c r="M50" i="3" a="1"/>
  <c r="M50" i="3" s="1"/>
  <c r="N50" i="3" s="1"/>
  <c r="M57" i="3" a="1"/>
  <c r="M57" i="3" s="1"/>
  <c r="N57" i="3" s="1"/>
  <c r="M71" i="3" a="1"/>
  <c r="M71" i="3" s="1"/>
  <c r="N71" i="3" s="1"/>
  <c r="M79" i="3" a="1"/>
  <c r="M79" i="3" s="1"/>
  <c r="N79" i="3" s="1"/>
  <c r="M85" i="3" a="1"/>
  <c r="M85" i="3" s="1"/>
  <c r="N85" i="3" s="1"/>
  <c r="M93" i="3" a="1"/>
  <c r="M93" i="3" s="1"/>
  <c r="N93" i="3" s="1"/>
  <c r="M100" i="3" a="1"/>
  <c r="M100" i="3" s="1"/>
  <c r="N100" i="3" s="1"/>
  <c r="M107" i="3" a="1"/>
  <c r="M107" i="3" s="1"/>
  <c r="N107" i="3" s="1"/>
  <c r="M15" i="3" a="1"/>
  <c r="M15" i="3" s="1"/>
  <c r="N15" i="3" s="1"/>
  <c r="M22" i="3" a="1"/>
  <c r="M22" i="3" s="1"/>
  <c r="N22" i="3" s="1"/>
  <c r="M30" i="3" a="1"/>
  <c r="M30" i="3" s="1"/>
  <c r="N30" i="3" s="1"/>
  <c r="M44" i="3" a="1"/>
  <c r="M44" i="3" s="1"/>
  <c r="N44" i="3" s="1"/>
  <c r="M51" i="3" a="1"/>
  <c r="M51" i="3" s="1"/>
  <c r="N51" i="3" s="1"/>
  <c r="M58" i="3" a="1"/>
  <c r="M58" i="3" s="1"/>
  <c r="N58" i="3" s="1"/>
  <c r="M65" i="3" a="1"/>
  <c r="M65" i="3" s="1"/>
  <c r="N65" i="3" s="1"/>
  <c r="M72" i="3" a="1"/>
  <c r="M72" i="3" s="1"/>
  <c r="N72" i="3" s="1"/>
  <c r="M80" i="3" a="1"/>
  <c r="M80" i="3" s="1"/>
  <c r="N80" i="3" s="1"/>
  <c r="M86" i="3" a="1"/>
  <c r="M86" i="3" s="1"/>
  <c r="N86" i="3" s="1"/>
  <c r="M94" i="3" a="1"/>
  <c r="M94" i="3" s="1"/>
  <c r="N94" i="3" s="1"/>
  <c r="M8" i="3" a="1"/>
  <c r="M8" i="3" s="1"/>
  <c r="N8" i="3" s="1"/>
  <c r="M16" i="3" a="1"/>
  <c r="M16" i="3" s="1"/>
  <c r="N16" i="3" s="1"/>
  <c r="M23" i="3" a="1"/>
  <c r="M23" i="3" s="1"/>
  <c r="N23" i="3" s="1"/>
  <c r="M31" i="3" a="1"/>
  <c r="M31" i="3" s="1"/>
  <c r="N31" i="3" s="1"/>
  <c r="M37" i="3" a="1"/>
  <c r="M37" i="3" s="1"/>
  <c r="N37" i="3" s="1"/>
  <c r="M45" i="3" a="1"/>
  <c r="M45" i="3" s="1"/>
  <c r="N45" i="3" s="1"/>
  <c r="M52" i="3" a="1"/>
  <c r="M52" i="3" s="1"/>
  <c r="N52" i="3" s="1"/>
  <c r="M59" i="3" a="1"/>
  <c r="M59" i="3" s="1"/>
  <c r="N59" i="3" s="1"/>
  <c r="M66" i="3" a="1"/>
  <c r="M66" i="3" s="1"/>
  <c r="N66" i="3" s="1"/>
  <c r="M73" i="3" a="1"/>
  <c r="M73" i="3" s="1"/>
  <c r="N73" i="3" s="1"/>
  <c r="M87" i="3" a="1"/>
  <c r="M87" i="3" s="1"/>
  <c r="N87" i="3" s="1"/>
  <c r="M95" i="3" a="1"/>
  <c r="M95" i="3" s="1"/>
  <c r="N95" i="3" s="1"/>
  <c r="M101" i="3" a="1"/>
  <c r="M101" i="3" s="1"/>
  <c r="N101" i="3" s="1"/>
  <c r="M74" i="3" a="1"/>
  <c r="M74" i="3" s="1"/>
  <c r="N74" i="3" s="1"/>
  <c r="M96" i="3" a="1"/>
  <c r="M96" i="3" s="1"/>
  <c r="N96" i="3" s="1"/>
  <c r="M26" i="3" a="1"/>
  <c r="M26" i="3" s="1"/>
  <c r="N26" i="3" s="1"/>
  <c r="M48" i="3" a="1"/>
  <c r="M48" i="3" s="1"/>
  <c r="N48" i="3" s="1"/>
  <c r="M62" i="3" a="1"/>
  <c r="M62" i="3" s="1"/>
  <c r="N62" i="3" s="1"/>
  <c r="M83" i="3" a="1"/>
  <c r="M83" i="3" s="1"/>
  <c r="N83" i="3" s="1"/>
  <c r="M97" i="3" a="1"/>
  <c r="M97" i="3" s="1"/>
  <c r="N97" i="3" s="1"/>
  <c r="M9" i="3" a="1"/>
  <c r="M9" i="3" s="1"/>
  <c r="N9" i="3" s="1"/>
  <c r="M17" i="3" a="1"/>
  <c r="M17" i="3" s="1"/>
  <c r="N17" i="3" s="1"/>
  <c r="M24" i="3" a="1"/>
  <c r="M24" i="3" s="1"/>
  <c r="N24" i="3" s="1"/>
  <c r="M32" i="3" a="1"/>
  <c r="M32" i="3" s="1"/>
  <c r="N32" i="3" s="1"/>
  <c r="M38" i="3" a="1"/>
  <c r="M38" i="3" s="1"/>
  <c r="N38" i="3" s="1"/>
  <c r="M46" i="3" a="1"/>
  <c r="M46" i="3" s="1"/>
  <c r="N46" i="3" s="1"/>
  <c r="M60" i="3" a="1"/>
  <c r="M60" i="3" s="1"/>
  <c r="N60" i="3" s="1"/>
  <c r="M67" i="3" a="1"/>
  <c r="M67" i="3" s="1"/>
  <c r="N67" i="3" s="1"/>
  <c r="M81" i="3" a="1"/>
  <c r="M81" i="3" s="1"/>
  <c r="N81" i="3" s="1"/>
  <c r="M88" i="3" a="1"/>
  <c r="M88" i="3" s="1"/>
  <c r="N88" i="3" s="1"/>
  <c r="M102" i="3" a="1"/>
  <c r="M102" i="3" s="1"/>
  <c r="N102" i="3" s="1"/>
  <c r="M11" i="3" a="1"/>
  <c r="M11" i="3" s="1"/>
  <c r="N11" i="3" s="1"/>
  <c r="M19" i="3" a="1"/>
  <c r="M19" i="3" s="1"/>
  <c r="N19" i="3" s="1"/>
  <c r="M33" i="3" a="1"/>
  <c r="M33" i="3" s="1"/>
  <c r="N33" i="3" s="1"/>
  <c r="M40" i="3" a="1"/>
  <c r="M40" i="3" s="1"/>
  <c r="N40" i="3" s="1"/>
  <c r="M54" i="3" a="1"/>
  <c r="M54" i="3" s="1"/>
  <c r="N54" i="3" s="1"/>
  <c r="M76" i="3" a="1"/>
  <c r="M76" i="3" s="1"/>
  <c r="N76" i="3" s="1"/>
  <c r="M90" i="3" a="1"/>
  <c r="M90" i="3" s="1"/>
  <c r="N90" i="3" s="1"/>
  <c r="M104" i="3" a="1"/>
  <c r="M104" i="3" s="1"/>
  <c r="N104" i="3" s="1"/>
  <c r="M10" i="3" a="1"/>
  <c r="M10" i="3" s="1"/>
  <c r="N10" i="3" s="1"/>
  <c r="M18" i="3" a="1"/>
  <c r="M18" i="3" s="1"/>
  <c r="N18" i="3" s="1"/>
  <c r="M25" i="3" a="1"/>
  <c r="M25" i="3" s="1"/>
  <c r="N25" i="3" s="1"/>
  <c r="M39" i="3" a="1"/>
  <c r="M39" i="3" s="1"/>
  <c r="N39" i="3" s="1"/>
  <c r="M47" i="3" a="1"/>
  <c r="M47" i="3" s="1"/>
  <c r="N47" i="3" s="1"/>
  <c r="M53" i="3" a="1"/>
  <c r="M53" i="3" s="1"/>
  <c r="N53" i="3" s="1"/>
  <c r="M61" i="3" a="1"/>
  <c r="M61" i="3" s="1"/>
  <c r="N61" i="3" s="1"/>
  <c r="M68" i="3" a="1"/>
  <c r="M68" i="3" s="1"/>
  <c r="N68" i="3" s="1"/>
  <c r="M75" i="3" a="1"/>
  <c r="M75" i="3" s="1"/>
  <c r="N75" i="3" s="1"/>
  <c r="M82" i="3" a="1"/>
  <c r="M82" i="3" s="1"/>
  <c r="N82" i="3" s="1"/>
  <c r="M89" i="3" a="1"/>
  <c r="M89" i="3" s="1"/>
  <c r="N89" i="3" s="1"/>
  <c r="M103" i="3" a="1"/>
  <c r="M103" i="3" s="1"/>
  <c r="N103" i="3" s="1"/>
  <c r="E96" i="3" a="1"/>
  <c r="E96" i="3" s="1"/>
  <c r="F96" i="3" s="1"/>
  <c r="E38" i="3" a="1"/>
  <c r="E38" i="3" s="1"/>
  <c r="F38" i="3" s="1"/>
  <c r="E102" i="3" a="1"/>
  <c r="E102" i="3" s="1"/>
  <c r="F102" i="3" s="1"/>
  <c r="E60" i="3" a="1"/>
  <c r="E60" i="3" s="1"/>
  <c r="F60" i="3" s="1"/>
  <c r="E23" i="3" a="1"/>
  <c r="E23" i="3" s="1"/>
  <c r="F23" i="3" s="1"/>
  <c r="E87" i="3" a="1"/>
  <c r="E87" i="3" s="1"/>
  <c r="F87" i="3" s="1"/>
  <c r="E56" i="3" a="1"/>
  <c r="E56" i="3" s="1"/>
  <c r="F56" i="3" s="1"/>
  <c r="E19" i="3" a="1"/>
  <c r="E19" i="3" s="1"/>
  <c r="F19" i="3" s="1"/>
  <c r="E83" i="3" a="1"/>
  <c r="E83" i="3" s="1"/>
  <c r="F83" i="3" s="1"/>
  <c r="E52" i="3" a="1"/>
  <c r="E52" i="3" s="1"/>
  <c r="F52" i="3" s="1"/>
  <c r="E10" i="3" a="1"/>
  <c r="E10" i="3" s="1"/>
  <c r="F10" i="3" s="1"/>
  <c r="E74" i="3" a="1"/>
  <c r="E74" i="3" s="1"/>
  <c r="F74" i="3" s="1"/>
  <c r="E37" i="3" a="1"/>
  <c r="E37" i="3" s="1"/>
  <c r="F37" i="3" s="1"/>
  <c r="E17" i="3" a="1"/>
  <c r="E17" i="3" s="1"/>
  <c r="F17" i="3" s="1"/>
  <c r="E77" i="3" a="1"/>
  <c r="E77" i="3" s="1"/>
  <c r="F77" i="3" s="1"/>
  <c r="E73" i="3" a="1"/>
  <c r="E73" i="3" s="1"/>
  <c r="F73" i="3" s="1"/>
  <c r="E32" i="3" a="1"/>
  <c r="E32" i="3" s="1"/>
  <c r="F32" i="3" s="1"/>
  <c r="E53" i="3" a="1"/>
  <c r="E53" i="3" s="1"/>
  <c r="F53" i="3" s="1"/>
  <c r="E43" i="3" a="1"/>
  <c r="E43" i="3" s="1"/>
  <c r="F43" i="3" s="1"/>
  <c r="E107" i="3" a="1"/>
  <c r="E107" i="3" s="1"/>
  <c r="F107" i="3" s="1"/>
  <c r="E65" i="3" a="1"/>
  <c r="E65" i="3" s="1"/>
  <c r="F65" i="3" s="1"/>
  <c r="E34" i="3" a="1"/>
  <c r="E34" i="3" s="1"/>
  <c r="F34" i="3" s="1"/>
  <c r="E98" i="3" a="1"/>
  <c r="E98" i="3" s="1"/>
  <c r="F98" i="3" s="1"/>
  <c r="E61" i="3" a="1"/>
  <c r="E61" i="3" s="1"/>
  <c r="F61" i="3" s="1"/>
  <c r="E30" i="3" a="1"/>
  <c r="E30" i="3" s="1"/>
  <c r="F30" i="3" s="1"/>
  <c r="E94" i="3" a="1"/>
  <c r="E94" i="3" s="1"/>
  <c r="F94" i="3" s="1"/>
  <c r="E57" i="3" a="1"/>
  <c r="E57" i="3" s="1"/>
  <c r="F57" i="3" s="1"/>
  <c r="E15" i="3" a="1"/>
  <c r="E15" i="3" s="1"/>
  <c r="F15" i="3" s="1"/>
  <c r="E79" i="3" a="1"/>
  <c r="E79" i="3" s="1"/>
  <c r="F79" i="3" s="1"/>
  <c r="E85" i="3" a="1"/>
  <c r="E85" i="3" s="1"/>
  <c r="F85" i="3" s="1"/>
  <c r="E59" i="3" a="1"/>
  <c r="E59" i="3" s="1"/>
  <c r="F59" i="3" s="1"/>
  <c r="E50" i="3" a="1"/>
  <c r="E50" i="3" s="1"/>
  <c r="F50" i="3" s="1"/>
  <c r="E46" i="3" a="1"/>
  <c r="E46" i="3" s="1"/>
  <c r="F46" i="3" s="1"/>
  <c r="E31" i="3" a="1"/>
  <c r="E31" i="3" s="1"/>
  <c r="F31" i="3" s="1"/>
  <c r="E18" i="3" a="1"/>
  <c r="E18" i="3" s="1"/>
  <c r="F18" i="3" s="1"/>
  <c r="E78" i="3" a="1"/>
  <c r="E78" i="3" s="1"/>
  <c r="F78" i="3" s="1"/>
  <c r="E80" i="3" a="1"/>
  <c r="E80" i="3" s="1"/>
  <c r="F80" i="3" s="1"/>
  <c r="E21" i="3" a="1"/>
  <c r="E21" i="3" s="1"/>
  <c r="F21" i="3" s="1"/>
  <c r="E54" i="3" a="1"/>
  <c r="E54" i="3" s="1"/>
  <c r="F54" i="3" s="1"/>
  <c r="E12" i="3" a="1"/>
  <c r="E12" i="3" s="1"/>
  <c r="F12" i="3" s="1"/>
  <c r="E76" i="3" a="1"/>
  <c r="E76" i="3" s="1"/>
  <c r="F76" i="3" s="1"/>
  <c r="E39" i="3" a="1"/>
  <c r="E39" i="3" s="1"/>
  <c r="F39" i="3" s="1"/>
  <c r="E103" i="3" a="1"/>
  <c r="E103" i="3" s="1"/>
  <c r="F103" i="3" s="1"/>
  <c r="E72" i="3" a="1"/>
  <c r="E72" i="3" s="1"/>
  <c r="F72" i="3" s="1"/>
  <c r="E35" i="3" a="1"/>
  <c r="E35" i="3" s="1"/>
  <c r="F35" i="3" s="1"/>
  <c r="E99" i="3" a="1"/>
  <c r="E99" i="3" s="1"/>
  <c r="F99" i="3" s="1"/>
  <c r="E68" i="3" a="1"/>
  <c r="E68" i="3" s="1"/>
  <c r="F68" i="3" s="1"/>
  <c r="E26" i="3" a="1"/>
  <c r="E26" i="3" s="1"/>
  <c r="F26" i="3" s="1"/>
  <c r="E90" i="3" a="1"/>
  <c r="E90" i="3" s="1"/>
  <c r="F90" i="3" s="1"/>
  <c r="E81" i="3" a="1"/>
  <c r="E81" i="3" s="1"/>
  <c r="F81" i="3" s="1"/>
  <c r="E13" i="3" a="1"/>
  <c r="E13" i="3" s="1"/>
  <c r="F13" i="3" s="1"/>
  <c r="E9" i="3" a="1"/>
  <c r="E9" i="3" s="1"/>
  <c r="F9" i="3" s="1"/>
  <c r="E95" i="3" a="1"/>
  <c r="E95" i="3" s="1"/>
  <c r="F95" i="3" s="1"/>
  <c r="E45" i="3" a="1"/>
  <c r="E45" i="3" s="1"/>
  <c r="F45" i="3" s="1"/>
  <c r="E105" i="3" a="1"/>
  <c r="E105" i="3" s="1"/>
  <c r="F105" i="3" s="1"/>
  <c r="E48" i="3" a="1"/>
  <c r="E48" i="3" s="1"/>
  <c r="F48" i="3" s="1"/>
  <c r="E70" i="3" a="1"/>
  <c r="E70" i="3" s="1"/>
  <c r="F70" i="3" s="1"/>
  <c r="E28" i="3" a="1"/>
  <c r="E28" i="3" s="1"/>
  <c r="F28" i="3" s="1"/>
  <c r="E92" i="3" a="1"/>
  <c r="E92" i="3" s="1"/>
  <c r="F92" i="3" s="1"/>
  <c r="E55" i="3" a="1"/>
  <c r="E55" i="3" s="1"/>
  <c r="F55" i="3" s="1"/>
  <c r="E24" i="3" a="1"/>
  <c r="E24" i="3" s="1"/>
  <c r="F24" i="3" s="1"/>
  <c r="E88" i="3" a="1"/>
  <c r="E88" i="3" s="1"/>
  <c r="F88" i="3" s="1"/>
  <c r="E51" i="3" a="1"/>
  <c r="E51" i="3" s="1"/>
  <c r="F51" i="3" s="1"/>
  <c r="E20" i="3" a="1"/>
  <c r="E20" i="3" s="1"/>
  <c r="F20" i="3" s="1"/>
  <c r="E84" i="3" a="1"/>
  <c r="E84" i="3" s="1"/>
  <c r="F84" i="3" s="1"/>
  <c r="E42" i="3" a="1"/>
  <c r="E42" i="3" s="1"/>
  <c r="F42" i="3" s="1"/>
  <c r="E106" i="3" a="1"/>
  <c r="E106" i="3" s="1"/>
  <c r="F106" i="3" s="1"/>
  <c r="E44" i="3" a="1"/>
  <c r="E44" i="3" s="1"/>
  <c r="F44" i="3" s="1"/>
  <c r="E40" i="3" a="1"/>
  <c r="E40" i="3" s="1"/>
  <c r="F40" i="3" s="1"/>
  <c r="E67" i="3" a="1"/>
  <c r="E67" i="3" s="1"/>
  <c r="F67" i="3" s="1"/>
  <c r="E100" i="3" a="1"/>
  <c r="E100" i="3" s="1"/>
  <c r="F100" i="3" s="1"/>
  <c r="E91" i="3" a="1"/>
  <c r="E91" i="3" s="1"/>
  <c r="F91" i="3" s="1"/>
  <c r="E82" i="3" a="1"/>
  <c r="E82" i="3" s="1"/>
  <c r="F82" i="3" s="1"/>
  <c r="E41" i="3" a="1"/>
  <c r="E41" i="3" s="1"/>
  <c r="F41" i="3" s="1"/>
  <c r="E64" i="3" a="1"/>
  <c r="E64" i="3" s="1"/>
  <c r="F64" i="3" s="1"/>
  <c r="E101" i="3" a="1"/>
  <c r="E101" i="3" s="1"/>
  <c r="F101" i="3" s="1"/>
  <c r="E11" i="3" a="1"/>
  <c r="E11" i="3" s="1"/>
  <c r="F11" i="3" s="1"/>
  <c r="E75" i="3" a="1"/>
  <c r="E75" i="3" s="1"/>
  <c r="F75" i="3" s="1"/>
  <c r="E33" i="3" a="1"/>
  <c r="E33" i="3" s="1"/>
  <c r="F33" i="3" s="1"/>
  <c r="E97" i="3" a="1"/>
  <c r="E97" i="3" s="1"/>
  <c r="F97" i="3" s="1"/>
  <c r="E66" i="3" a="1"/>
  <c r="E66" i="3" s="1"/>
  <c r="F66" i="3" s="1"/>
  <c r="E29" i="3" a="1"/>
  <c r="E29" i="3" s="1"/>
  <c r="F29" i="3" s="1"/>
  <c r="E93" i="3" a="1"/>
  <c r="E93" i="3" s="1"/>
  <c r="F93" i="3" s="1"/>
  <c r="E62" i="3" a="1"/>
  <c r="E62" i="3" s="1"/>
  <c r="F62" i="3" s="1"/>
  <c r="E25" i="3" a="1"/>
  <c r="E25" i="3" s="1"/>
  <c r="F25" i="3" s="1"/>
  <c r="E89" i="3" a="1"/>
  <c r="E89" i="3" s="1"/>
  <c r="F89" i="3" s="1"/>
  <c r="E47" i="3" a="1"/>
  <c r="E47" i="3" s="1"/>
  <c r="F47" i="3" s="1"/>
  <c r="E69" i="3" a="1"/>
  <c r="E69" i="3" s="1"/>
  <c r="F69" i="3" s="1"/>
  <c r="E16" i="3" a="1"/>
  <c r="E16" i="3" s="1"/>
  <c r="F16" i="3" s="1"/>
  <c r="E22" i="3" a="1"/>
  <c r="E22" i="3" s="1"/>
  <c r="F22" i="3" s="1"/>
  <c r="E86" i="3" a="1"/>
  <c r="E86" i="3" s="1"/>
  <c r="F86" i="3" s="1"/>
  <c r="E8" i="3" a="1"/>
  <c r="E8" i="3" s="1"/>
  <c r="F8" i="3" s="1"/>
  <c r="E71" i="3" a="1"/>
  <c r="E71" i="3" s="1"/>
  <c r="F71" i="3" s="1"/>
  <c r="E104" i="3" a="1"/>
  <c r="E104" i="3" s="1"/>
  <c r="F104" i="3" s="1"/>
  <c r="E36" i="3" a="1"/>
  <c r="E36" i="3" s="1"/>
  <c r="F36" i="3" s="1"/>
  <c r="E58" i="3" a="1"/>
  <c r="E58" i="3" s="1"/>
  <c r="F58" i="3" s="1"/>
  <c r="E27" i="3" a="1"/>
  <c r="E27" i="3" s="1"/>
  <c r="F27" i="3" s="1"/>
  <c r="E49" i="3" a="1"/>
  <c r="E49" i="3" s="1"/>
  <c r="F49" i="3" s="1"/>
  <c r="E14" i="3" a="1"/>
  <c r="E14" i="3" s="1"/>
  <c r="F14" i="3" s="1"/>
  <c r="E63" i="3" a="1"/>
  <c r="E63" i="3" s="1"/>
  <c r="F63" i="3" s="1"/>
  <c r="H47" i="5"/>
  <c r="G48" i="5"/>
  <c r="L4" i="1"/>
  <c r="O38" i="1" l="1"/>
  <c r="O40" i="1" s="1"/>
  <c r="M3" i="2" s="1"/>
  <c r="N3" i="2" s="1"/>
  <c r="Q8" i="3"/>
  <c r="P8" i="3"/>
  <c r="R8" i="3"/>
  <c r="S8" i="3"/>
  <c r="H48" i="5"/>
  <c r="G49" i="5"/>
  <c r="O42" i="1"/>
  <c r="O43" i="1"/>
  <c r="M4" i="2" l="1"/>
  <c r="N4" i="2" s="1"/>
  <c r="U8" i="3" a="1"/>
  <c r="U8" i="3" s="1"/>
  <c r="V8" i="3" s="1"/>
  <c r="T8" i="3" a="1"/>
  <c r="T8" i="3" s="1"/>
  <c r="H49" i="5"/>
  <c r="G50" i="5"/>
  <c r="M4" i="1"/>
  <c r="M70" i="1"/>
  <c r="M582" i="1"/>
  <c r="M416" i="1"/>
  <c r="M442" i="1"/>
  <c r="M429" i="1"/>
  <c r="M151" i="1"/>
  <c r="M308" i="1"/>
  <c r="M44" i="1"/>
  <c r="M14" i="1"/>
  <c r="M526" i="1"/>
  <c r="M360" i="1"/>
  <c r="M386" i="1"/>
  <c r="M340" i="1"/>
  <c r="M61" i="1"/>
  <c r="M219" i="1"/>
  <c r="M881" i="1"/>
  <c r="M28" i="1"/>
  <c r="M470" i="1"/>
  <c r="M304" i="1"/>
  <c r="M330" i="1"/>
  <c r="M251" i="1"/>
  <c r="M901" i="1"/>
  <c r="M129" i="1"/>
  <c r="M825" i="1"/>
  <c r="M859" i="1"/>
  <c r="M500" i="1"/>
  <c r="M1164" i="1"/>
  <c r="M174" i="1"/>
  <c r="M8" i="1"/>
  <c r="M34" i="1"/>
  <c r="M546" i="1"/>
  <c r="M579" i="1"/>
  <c r="M317" i="1"/>
  <c r="M475" i="1"/>
  <c r="M438" i="1"/>
  <c r="M272" i="1"/>
  <c r="M216" i="1"/>
  <c r="M199" i="1"/>
  <c r="M77" i="1"/>
  <c r="M615" i="1"/>
  <c r="M439" i="1"/>
  <c r="M1212" i="1"/>
  <c r="M1029" i="1"/>
  <c r="M886" i="1"/>
  <c r="M695" i="1"/>
  <c r="M771" i="1"/>
  <c r="M62" i="1"/>
  <c r="M178" i="1"/>
  <c r="M749" i="1"/>
  <c r="M659" i="1"/>
  <c r="M233" i="1"/>
  <c r="M840" i="1"/>
  <c r="M535" i="1"/>
  <c r="M323" i="1"/>
  <c r="M1094" i="1"/>
  <c r="M101" i="1"/>
  <c r="M1008" i="1"/>
  <c r="M128" i="1"/>
  <c r="M97" i="1"/>
  <c r="M613" i="1"/>
  <c r="M495" i="1"/>
  <c r="M357" i="1"/>
  <c r="M1180" i="1"/>
  <c r="M989" i="1"/>
  <c r="M843" i="1"/>
  <c r="M318" i="1"/>
  <c r="M134" i="1"/>
  <c r="M646" i="1"/>
  <c r="M480" i="1"/>
  <c r="M506" i="1"/>
  <c r="M525" i="1"/>
  <c r="M253" i="1"/>
  <c r="M411" i="1"/>
  <c r="M209" i="1"/>
  <c r="M78" i="1"/>
  <c r="M590" i="1"/>
  <c r="M424" i="1"/>
  <c r="M450" i="1"/>
  <c r="M443" i="1"/>
  <c r="M164" i="1"/>
  <c r="M321" i="1"/>
  <c r="M67" i="1"/>
  <c r="M22" i="1"/>
  <c r="M534" i="1"/>
  <c r="M368" i="1"/>
  <c r="M394" i="1"/>
  <c r="M353" i="1"/>
  <c r="M75" i="1"/>
  <c r="M231" i="1"/>
  <c r="M889" i="1"/>
  <c r="M47" i="1"/>
  <c r="M636" i="1"/>
  <c r="M1228" i="1"/>
  <c r="M238" i="1"/>
  <c r="M72" i="1"/>
  <c r="M98" i="1"/>
  <c r="M610" i="1"/>
  <c r="M664" i="1"/>
  <c r="M420" i="1"/>
  <c r="M563" i="1"/>
  <c r="M502" i="1"/>
  <c r="M336" i="1"/>
  <c r="M384" i="1"/>
  <c r="M404" i="1"/>
  <c r="M283" i="1"/>
  <c r="M784" i="1"/>
  <c r="M601" i="1"/>
  <c r="M93" i="1"/>
  <c r="M949" i="1"/>
  <c r="M958" i="1"/>
  <c r="M780" i="1"/>
  <c r="M856" i="1"/>
  <c r="M230" i="1"/>
  <c r="M306" i="1"/>
  <c r="M877" i="1"/>
  <c r="M777" i="1"/>
  <c r="M415" i="1"/>
  <c r="M932" i="1"/>
  <c r="M692" i="1"/>
  <c r="M485" i="1"/>
  <c r="M119" i="1"/>
  <c r="M265" i="1"/>
  <c r="M1072" i="1"/>
  <c r="M312" i="1"/>
  <c r="M301" i="1"/>
  <c r="M180" i="1"/>
  <c r="M710" i="1"/>
  <c r="M533" i="1"/>
  <c r="M1252" i="1"/>
  <c r="M483" i="1"/>
  <c r="M926" i="1"/>
  <c r="M606" i="1"/>
  <c r="M725" i="1"/>
  <c r="M580" i="1"/>
  <c r="M964" i="1"/>
  <c r="M35" i="1"/>
  <c r="M467" i="1"/>
  <c r="M835" i="1"/>
  <c r="M544" i="1"/>
  <c r="M1119" i="1"/>
  <c r="M94" i="1"/>
  <c r="M173" i="1"/>
  <c r="M841" i="1"/>
  <c r="M691" i="1"/>
  <c r="M906" i="1"/>
  <c r="M1102" i="1"/>
  <c r="M609" i="1"/>
  <c r="M247" i="1"/>
  <c r="M986" i="1"/>
  <c r="M1166" i="1"/>
  <c r="M1189" i="1"/>
  <c r="M326" i="1"/>
  <c r="M160" i="1"/>
  <c r="M186" i="1"/>
  <c r="M20" i="1"/>
  <c r="M757" i="1"/>
  <c r="M549" i="1"/>
  <c r="M680" i="1"/>
  <c r="M661" i="1"/>
  <c r="M270" i="1"/>
  <c r="M104" i="1"/>
  <c r="M130" i="1"/>
  <c r="M642" i="1"/>
  <c r="M701" i="1"/>
  <c r="M471" i="1"/>
  <c r="M605" i="1"/>
  <c r="M545" i="1"/>
  <c r="M214" i="1"/>
  <c r="M48" i="1"/>
  <c r="M74" i="1"/>
  <c r="M586" i="1"/>
  <c r="M632" i="1"/>
  <c r="M381" i="1"/>
  <c r="M531" i="1"/>
  <c r="M413" i="1"/>
  <c r="M532" i="1"/>
  <c r="M904" i="1"/>
  <c r="M463" i="1"/>
  <c r="M430" i="1"/>
  <c r="M264" i="1"/>
  <c r="M290" i="1"/>
  <c r="M187" i="1"/>
  <c r="M861" i="1"/>
  <c r="M65" i="1"/>
  <c r="M182" i="1"/>
  <c r="M16" i="1"/>
  <c r="M222" i="1"/>
  <c r="M298" i="1"/>
  <c r="M869" i="1"/>
  <c r="M769" i="1"/>
  <c r="M396" i="1"/>
  <c r="M924" i="1"/>
  <c r="M681" i="1"/>
  <c r="M465" i="1"/>
  <c r="M99" i="1"/>
  <c r="M245" i="1"/>
  <c r="M1064" i="1"/>
  <c r="M64" i="1"/>
  <c r="M7" i="1"/>
  <c r="M539" i="1"/>
  <c r="M435" i="1"/>
  <c r="M275" i="1"/>
  <c r="M1148" i="1"/>
  <c r="M965" i="1"/>
  <c r="M811" i="1"/>
  <c r="M591" i="1"/>
  <c r="M696" i="1"/>
  <c r="M126" i="1"/>
  <c r="M234" i="1"/>
  <c r="M805" i="1"/>
  <c r="M713" i="1"/>
  <c r="M293" i="1"/>
  <c r="M872" i="1"/>
  <c r="M587" i="1"/>
  <c r="M383" i="1"/>
  <c r="M17" i="1"/>
  <c r="M96" i="1"/>
  <c r="M6" i="1"/>
  <c r="M198" i="1"/>
  <c r="M288" i="1"/>
  <c r="M634" i="1"/>
  <c r="M49" i="1"/>
  <c r="M745" i="1"/>
  <c r="M142" i="1"/>
  <c r="M232" i="1"/>
  <c r="M578" i="1"/>
  <c r="M893" i="1"/>
  <c r="M689" i="1"/>
  <c r="M86" i="1"/>
  <c r="M176" i="1"/>
  <c r="M522" i="1"/>
  <c r="M837" i="1"/>
  <c r="M616" i="1"/>
  <c r="M211" i="1"/>
  <c r="M1036" i="1"/>
  <c r="M366" i="1"/>
  <c r="M456" i="1"/>
  <c r="M289" i="1"/>
  <c r="M517" i="1"/>
  <c r="M310" i="1"/>
  <c r="M38" i="1"/>
  <c r="M682" i="1"/>
  <c r="M857" i="1"/>
  <c r="M723" i="1"/>
  <c r="M863" i="1"/>
  <c r="M1086" i="1"/>
  <c r="M686" i="1"/>
  <c r="M248" i="1"/>
  <c r="M139" i="1"/>
  <c r="M795" i="1"/>
  <c r="M1076" i="1"/>
  <c r="M157" i="1"/>
  <c r="M706" i="1"/>
  <c r="M1136" i="1"/>
  <c r="M490" i="1"/>
  <c r="M573" i="1"/>
  <c r="M153" i="1"/>
  <c r="M724" i="1"/>
  <c r="M990" i="1"/>
  <c r="M370" i="1"/>
  <c r="M637" i="1"/>
  <c r="M665" i="1"/>
  <c r="M1013" i="1"/>
  <c r="M641" i="1"/>
  <c r="M1032" i="1"/>
  <c r="M847" i="1"/>
  <c r="M1186" i="1"/>
  <c r="M210" i="1"/>
  <c r="M397" i="1"/>
  <c r="M419" i="1"/>
  <c r="M1021" i="1"/>
  <c r="M489" i="1"/>
  <c r="M960" i="1"/>
  <c r="M772" i="1"/>
  <c r="M1185" i="1"/>
  <c r="M807" i="1"/>
  <c r="M670" i="1"/>
  <c r="M789" i="1"/>
  <c r="M647" i="1"/>
  <c r="M988" i="1"/>
  <c r="M95" i="1"/>
  <c r="M505" i="1"/>
  <c r="M878" i="1"/>
  <c r="M577" i="1"/>
  <c r="M1194" i="1"/>
  <c r="M1242" i="1"/>
  <c r="M1118" i="1"/>
  <c r="M26" i="1"/>
  <c r="M496" i="1"/>
  <c r="M313" i="1"/>
  <c r="M1244" i="1"/>
  <c r="M640" i="1"/>
  <c r="M812" i="1"/>
  <c r="M1056" i="1"/>
  <c r="M794" i="1"/>
  <c r="M1121" i="1"/>
  <c r="M88" i="1"/>
  <c r="M853" i="1"/>
  <c r="M89" i="1"/>
  <c r="M1156" i="1"/>
  <c r="M444" i="1"/>
  <c r="M727" i="1"/>
  <c r="M992" i="1"/>
  <c r="M730" i="1"/>
  <c r="M262" i="1"/>
  <c r="M352" i="1"/>
  <c r="M123" i="1"/>
  <c r="M356" i="1"/>
  <c r="M809" i="1"/>
  <c r="M206" i="1"/>
  <c r="M296" i="1"/>
  <c r="M33" i="1"/>
  <c r="M267" i="1"/>
  <c r="M753" i="1"/>
  <c r="M150" i="1"/>
  <c r="M240" i="1"/>
  <c r="M650" i="1"/>
  <c r="M177" i="1"/>
  <c r="M697" i="1"/>
  <c r="M375" i="1"/>
  <c r="M1100" i="1"/>
  <c r="M494" i="1"/>
  <c r="M162" i="1"/>
  <c r="M391" i="1"/>
  <c r="M603" i="1"/>
  <c r="M374" i="1"/>
  <c r="M382" i="1"/>
  <c r="M589" i="1"/>
  <c r="M127" i="1"/>
  <c r="M830" i="1"/>
  <c r="M957" i="1"/>
  <c r="M261" i="1"/>
  <c r="M936" i="1"/>
  <c r="M408" i="1"/>
  <c r="M343" i="1"/>
  <c r="M912" i="1"/>
  <c r="M1220" i="1"/>
  <c r="M623" i="1"/>
  <c r="M791" i="1"/>
  <c r="M1200" i="1"/>
  <c r="M618" i="1"/>
  <c r="M801" i="1"/>
  <c r="M679" i="1"/>
  <c r="M820" i="1"/>
  <c r="M1054" i="1"/>
  <c r="M594" i="1"/>
  <c r="M833" i="1"/>
  <c r="M808" i="1"/>
  <c r="M281" i="1"/>
  <c r="M759" i="1"/>
  <c r="M1112" i="1"/>
  <c r="M929" i="1"/>
  <c r="M954" i="1"/>
  <c r="M402" i="1"/>
  <c r="M669" i="1"/>
  <c r="M851" i="1"/>
  <c r="M76" i="1"/>
  <c r="M656" i="1"/>
  <c r="M1040" i="1"/>
  <c r="M858" i="1"/>
  <c r="M1197" i="1"/>
  <c r="M1209" i="1"/>
  <c r="M256" i="1"/>
  <c r="M100" i="1"/>
  <c r="M880" i="1"/>
  <c r="M1116" i="1"/>
  <c r="M363" i="1"/>
  <c r="M671" i="1"/>
  <c r="M968" i="1"/>
  <c r="M698" i="1"/>
  <c r="M991" i="1"/>
  <c r="M711" i="1"/>
  <c r="M987" i="1"/>
  <c r="M242" i="1"/>
  <c r="M155" i="1"/>
  <c r="M599" i="1"/>
  <c r="M259" i="1"/>
  <c r="M779" i="1"/>
  <c r="M19" i="1"/>
  <c r="M1152" i="1"/>
  <c r="M879" i="1"/>
  <c r="M1206" i="1"/>
  <c r="M344" i="1"/>
  <c r="M241" i="1"/>
  <c r="M355" i="1"/>
  <c r="M53" i="1"/>
  <c r="M683" i="1"/>
  <c r="M834" i="1"/>
  <c r="M1088" i="1"/>
  <c r="M815" i="1"/>
  <c r="M1142" i="1"/>
  <c r="M1073" i="1"/>
  <c r="M938" i="1"/>
  <c r="M806" i="1"/>
  <c r="M57" i="1"/>
  <c r="M911" i="1"/>
  <c r="M732" i="1"/>
  <c r="M1105" i="1"/>
  <c r="M540" i="1"/>
  <c r="M1155" i="1"/>
  <c r="M346" i="1"/>
  <c r="M1132" i="1"/>
  <c r="M390" i="1"/>
  <c r="M454" i="1"/>
  <c r="M518" i="1"/>
  <c r="M250" i="1"/>
  <c r="M611" i="1"/>
  <c r="M103" i="1"/>
  <c r="M529" i="1"/>
  <c r="M462" i="1"/>
  <c r="M194" i="1"/>
  <c r="M536" i="1"/>
  <c r="M13" i="1"/>
  <c r="M393" i="1"/>
  <c r="M406" i="1"/>
  <c r="M138" i="1"/>
  <c r="M455" i="1"/>
  <c r="M571" i="1"/>
  <c r="M249" i="1"/>
  <c r="M337" i="1"/>
  <c r="M620" i="1"/>
  <c r="M136" i="1"/>
  <c r="M418" i="1"/>
  <c r="M797" i="1"/>
  <c r="M372" i="1"/>
  <c r="M80" i="1"/>
  <c r="M42" i="1"/>
  <c r="M331" i="1"/>
  <c r="M191" i="1"/>
  <c r="M1140" i="1"/>
  <c r="M607" i="1"/>
  <c r="M866" i="1"/>
  <c r="M1192" i="1"/>
  <c r="M562" i="1"/>
  <c r="M499" i="1"/>
  <c r="M460" i="1"/>
  <c r="M778" i="1"/>
  <c r="M966" i="1"/>
  <c r="M576" i="1"/>
  <c r="M638" i="1"/>
  <c r="M23" i="1"/>
  <c r="M827" i="1"/>
  <c r="M1028" i="1"/>
  <c r="M220" i="1"/>
  <c r="M30" i="1"/>
  <c r="M36" i="1"/>
  <c r="M171" i="1"/>
  <c r="M175" i="1"/>
  <c r="M864" i="1"/>
  <c r="M367" i="1"/>
  <c r="M227" i="1"/>
  <c r="M1139" i="1"/>
  <c r="M350" i="1"/>
  <c r="M781" i="1"/>
  <c r="M870" i="1"/>
  <c r="M1204" i="1"/>
  <c r="M747" i="1"/>
  <c r="M183" i="1"/>
  <c r="M83" i="1"/>
  <c r="M1182" i="1"/>
  <c r="M1210" i="1"/>
  <c r="M946" i="1"/>
  <c r="M410" i="1"/>
  <c r="M449" i="1"/>
  <c r="M195" i="1"/>
  <c r="M569" i="1"/>
  <c r="M907" i="1"/>
  <c r="M204" i="1"/>
  <c r="M1224" i="1"/>
  <c r="M945" i="1"/>
  <c r="M1218" i="1"/>
  <c r="M995" i="1"/>
  <c r="M158" i="1"/>
  <c r="M276" i="1"/>
  <c r="M897" i="1"/>
  <c r="M712" i="1"/>
  <c r="M933" i="1"/>
  <c r="M37" i="1"/>
  <c r="M644" i="1"/>
  <c r="M287" i="1"/>
  <c r="M1026" i="1"/>
  <c r="M1219" i="1"/>
  <c r="M498" i="1"/>
  <c r="M552" i="1"/>
  <c r="M567" i="1"/>
  <c r="M831" i="1"/>
  <c r="M1046" i="1"/>
  <c r="M508" i="1"/>
  <c r="M165" i="1"/>
  <c r="M224" i="1"/>
  <c r="M693" i="1"/>
  <c r="M873" i="1"/>
  <c r="M40" i="1"/>
  <c r="M237" i="1"/>
  <c r="M520" i="1"/>
  <c r="M598" i="1"/>
  <c r="M45" i="1"/>
  <c r="M333" i="1"/>
  <c r="M172" i="1"/>
  <c r="M302" i="1"/>
  <c r="M482" i="1"/>
  <c r="M167" i="1"/>
  <c r="M208" i="1"/>
  <c r="M125" i="1"/>
  <c r="M255" i="1"/>
  <c r="M715" i="1"/>
  <c r="M1000" i="1"/>
  <c r="M417" i="1"/>
  <c r="M92" i="1"/>
  <c r="M1005" i="1"/>
  <c r="M782" i="1"/>
  <c r="M504" i="1"/>
  <c r="M477" i="1"/>
  <c r="M55" i="1"/>
  <c r="M154" i="1"/>
  <c r="M497" i="1"/>
  <c r="M555" i="1"/>
  <c r="M728" i="1"/>
  <c r="M963" i="1"/>
  <c r="M472" i="1"/>
  <c r="M252" i="1"/>
  <c r="M341" i="1"/>
  <c r="M739" i="1"/>
  <c r="M1001" i="1"/>
  <c r="M1122" i="1"/>
  <c r="M626" i="1"/>
  <c r="M273" i="1"/>
  <c r="M925" i="1"/>
  <c r="M908" i="1"/>
  <c r="M431" i="1"/>
  <c r="M1018" i="1"/>
  <c r="M743" i="1"/>
  <c r="M813" i="1"/>
  <c r="M516" i="1"/>
  <c r="M403" i="1"/>
  <c r="M760" i="1"/>
  <c r="M953" i="1"/>
  <c r="M190" i="1"/>
  <c r="M244" i="1"/>
  <c r="M1044" i="1"/>
  <c r="M79" i="1"/>
  <c r="M1168" i="1"/>
  <c r="M1055" i="1"/>
  <c r="M1089" i="1"/>
  <c r="M1203" i="1"/>
  <c r="M905" i="1"/>
  <c r="M625" i="1"/>
  <c r="M927" i="1"/>
  <c r="M1226" i="1"/>
  <c r="M457" i="1"/>
  <c r="M700" i="1"/>
  <c r="M254" i="1"/>
  <c r="M787" i="1"/>
  <c r="M707" i="1"/>
  <c r="M1249" i="1"/>
  <c r="M828" i="1"/>
  <c r="M785" i="1"/>
  <c r="M131" i="1"/>
  <c r="M159" i="1"/>
  <c r="M961" i="1"/>
  <c r="M1075" i="1"/>
  <c r="M1138" i="1"/>
  <c r="M1062" i="1"/>
  <c r="M1171" i="1"/>
  <c r="M584" i="1"/>
  <c r="M521" i="1"/>
  <c r="M473" i="1"/>
  <c r="M1085" i="1"/>
  <c r="M754" i="1"/>
  <c r="M948" i="1"/>
  <c r="M1153" i="1"/>
  <c r="M1255" i="1"/>
  <c r="M627" i="1"/>
  <c r="M655" i="1"/>
  <c r="M511" i="1"/>
  <c r="M1098" i="1"/>
  <c r="M839" i="1"/>
  <c r="M73" i="1"/>
  <c r="M1061" i="1"/>
  <c r="M1222" i="1"/>
  <c r="M617" i="1"/>
  <c r="M608" i="1"/>
  <c r="M943" i="1"/>
  <c r="M923" i="1"/>
  <c r="M1191" i="1"/>
  <c r="M818" i="1"/>
  <c r="M1129" i="1"/>
  <c r="M1223" i="1"/>
  <c r="M1023" i="1"/>
  <c r="M950" i="1"/>
  <c r="M751" i="1"/>
  <c r="M1041" i="1"/>
  <c r="M1146" i="1"/>
  <c r="M476" i="1"/>
  <c r="M974" i="1"/>
  <c r="M1074" i="1"/>
  <c r="M1053" i="1"/>
  <c r="M882" i="1"/>
  <c r="M651" i="1"/>
  <c r="M871" i="1"/>
  <c r="M1150" i="1"/>
  <c r="M122" i="1"/>
  <c r="M752" i="1"/>
  <c r="M488" i="1"/>
  <c r="M765" i="1"/>
  <c r="M229" i="1"/>
  <c r="M112" i="1"/>
  <c r="M547" i="1"/>
  <c r="M761" i="1"/>
  <c r="M819" i="1"/>
  <c r="M622" i="1"/>
  <c r="M84" i="1"/>
  <c r="M54" i="1"/>
  <c r="M550" i="1"/>
  <c r="M1068" i="1"/>
  <c r="M1022" i="1"/>
  <c r="M91" i="1"/>
  <c r="M744" i="1"/>
  <c r="M944" i="1"/>
  <c r="M228" i="1"/>
  <c r="M668" i="1"/>
  <c r="M481" i="1"/>
  <c r="M982" i="1"/>
  <c r="M1083" i="1"/>
  <c r="M515" i="1"/>
  <c r="M875" i="1"/>
  <c r="M970" i="1"/>
  <c r="M1067" i="1"/>
  <c r="M479" i="1"/>
  <c r="M628" i="1"/>
  <c r="M999" i="1"/>
  <c r="M422" i="1"/>
  <c r="M1012" i="1"/>
  <c r="M976" i="1"/>
  <c r="M690" i="1"/>
  <c r="M453" i="1"/>
  <c r="M667" i="1"/>
  <c r="M329" i="1"/>
  <c r="M786" i="1"/>
  <c r="M930" i="1"/>
  <c r="M166" i="1"/>
  <c r="M755" i="1"/>
  <c r="M657" i="1"/>
  <c r="M1241" i="1"/>
  <c r="M1158" i="1"/>
  <c r="M842" i="1"/>
  <c r="M951" i="1"/>
  <c r="M379" i="1"/>
  <c r="M1184" i="1"/>
  <c r="M860" i="1"/>
  <c r="M1169" i="1"/>
  <c r="M376" i="1"/>
  <c r="M798" i="1"/>
  <c r="M285" i="1"/>
  <c r="M1257" i="1"/>
  <c r="M666" i="1"/>
  <c r="M899" i="1"/>
  <c r="M1079" i="1"/>
  <c r="M324" i="1"/>
  <c r="M58" i="1"/>
  <c r="M821" i="1"/>
  <c r="M373" i="1"/>
  <c r="M168" i="1"/>
  <c r="M621" i="1"/>
  <c r="M817" i="1"/>
  <c r="M662" i="1"/>
  <c r="M148" i="1"/>
  <c r="M436" i="1"/>
  <c r="M734" i="1"/>
  <c r="M558" i="1"/>
  <c r="M674" i="1"/>
  <c r="M269" i="1"/>
  <c r="M400" i="1"/>
  <c r="M528" i="1"/>
  <c r="M996" i="1"/>
  <c r="M800" i="1"/>
  <c r="M1128" i="1"/>
  <c r="M600" i="1"/>
  <c r="M619" i="1"/>
  <c r="M726" i="1"/>
  <c r="M867" i="1"/>
  <c r="M675" i="1"/>
  <c r="M633" i="1"/>
  <c r="M537" i="1"/>
  <c r="M161" i="1"/>
  <c r="M111" i="1"/>
  <c r="M736" i="1"/>
  <c r="M952" i="1"/>
  <c r="M947" i="1"/>
  <c r="M602" i="1"/>
  <c r="M513" i="1"/>
  <c r="M572" i="1"/>
  <c r="M846" i="1"/>
  <c r="M1151" i="1"/>
  <c r="M1198" i="1"/>
  <c r="M263" i="1"/>
  <c r="M548" i="1"/>
  <c r="M31" i="1"/>
  <c r="M451" i="1"/>
  <c r="M783" i="1"/>
  <c r="M1187" i="1"/>
  <c r="M1039" i="1"/>
  <c r="M189" i="1"/>
  <c r="M883" i="1"/>
  <c r="M918" i="1"/>
  <c r="M888" i="1"/>
  <c r="M1017" i="1"/>
  <c r="M486" i="1"/>
  <c r="M737" i="1"/>
  <c r="M380" i="1"/>
  <c r="M364" i="1"/>
  <c r="M1248" i="1"/>
  <c r="M1010" i="1"/>
  <c r="M1214" i="1"/>
  <c r="M1107" i="1"/>
  <c r="M29" i="1"/>
  <c r="M121" i="1"/>
  <c r="M1238" i="1"/>
  <c r="M1065" i="1"/>
  <c r="M1020" i="1"/>
  <c r="M1113" i="1"/>
  <c r="M320" i="1"/>
  <c r="M441" i="1"/>
  <c r="M984" i="1"/>
  <c r="M1077" i="1"/>
  <c r="M286" i="1"/>
  <c r="M235" i="1"/>
  <c r="M738" i="1"/>
  <c r="M1125" i="1"/>
  <c r="M855" i="1"/>
  <c r="M332" i="1"/>
  <c r="M1049" i="1"/>
  <c r="M810" i="1"/>
  <c r="M624" i="1"/>
  <c r="M804" i="1"/>
  <c r="M15" i="1"/>
  <c r="M120" i="1"/>
  <c r="M41" i="1"/>
  <c r="M850" i="1"/>
  <c r="M885" i="1"/>
  <c r="M487" i="1"/>
  <c r="M1256" i="1"/>
  <c r="M896" i="1"/>
  <c r="M776" i="1"/>
  <c r="M399" i="1"/>
  <c r="M1208" i="1"/>
  <c r="M132" i="1"/>
  <c r="M1120" i="1"/>
  <c r="M557" i="1"/>
  <c r="M588" i="1"/>
  <c r="M868" i="1"/>
  <c r="M461" i="1"/>
  <c r="M1014" i="1"/>
  <c r="M90" i="1"/>
  <c r="M556" i="1"/>
  <c r="M981" i="1"/>
  <c r="M1058" i="1"/>
  <c r="M149" i="1"/>
  <c r="M378" i="1"/>
  <c r="M635" i="1"/>
  <c r="M5" i="1"/>
  <c r="M258" i="1"/>
  <c r="M369" i="1"/>
  <c r="M763" i="1"/>
  <c r="M10" i="1"/>
  <c r="M773" i="1"/>
  <c r="M564" i="1"/>
  <c r="M115" i="1"/>
  <c r="M328" i="1"/>
  <c r="M733" i="1"/>
  <c r="M246" i="1"/>
  <c r="M170" i="1"/>
  <c r="M351" i="1"/>
  <c r="M519" i="1"/>
  <c r="M575" i="1"/>
  <c r="M574" i="1"/>
  <c r="M865" i="1"/>
  <c r="M133" i="1"/>
  <c r="M284" i="1"/>
  <c r="M478" i="1"/>
  <c r="M385" i="1"/>
  <c r="M1108" i="1"/>
  <c r="M181" i="1"/>
  <c r="M39" i="1"/>
  <c r="M1196" i="1"/>
  <c r="M201" i="1"/>
  <c r="M389" i="1"/>
  <c r="M1145" i="1"/>
  <c r="M407" i="1"/>
  <c r="M1092" i="1"/>
  <c r="M221" i="1"/>
  <c r="M412" i="1"/>
  <c r="M975" i="1"/>
  <c r="M102" i="1"/>
  <c r="M141" i="1"/>
  <c r="M862" i="1"/>
  <c r="M1006" i="1"/>
  <c r="M1048" i="1"/>
  <c r="M1007" i="1"/>
  <c r="M1133" i="1"/>
  <c r="M280" i="1"/>
  <c r="M311" i="1"/>
  <c r="M604" i="1"/>
  <c r="M523" i="1"/>
  <c r="M124" i="1"/>
  <c r="M1011" i="1"/>
  <c r="M59" i="1"/>
  <c r="M649" i="1"/>
  <c r="M788" i="1"/>
  <c r="M307" i="1"/>
  <c r="M629" i="1"/>
  <c r="M1227" i="1"/>
  <c r="M1099" i="1"/>
  <c r="M338" i="1"/>
  <c r="M421" i="1"/>
  <c r="M1176" i="1"/>
  <c r="M994" i="1"/>
  <c r="M983" i="1"/>
  <c r="M524" i="1"/>
  <c r="M1130" i="1"/>
  <c r="M347" i="1"/>
  <c r="M854" i="1"/>
  <c r="M719" i="1"/>
  <c r="M1207" i="1"/>
  <c r="M1003" i="1"/>
  <c r="M468" i="1"/>
  <c r="M639" i="1"/>
  <c r="M1016" i="1"/>
  <c r="M903" i="1"/>
  <c r="M1090" i="1"/>
  <c r="M720" i="1"/>
  <c r="M922" i="1"/>
  <c r="M440" i="1"/>
  <c r="M894" i="1"/>
  <c r="M325" i="1"/>
  <c r="M1071" i="1"/>
  <c r="M775" i="1"/>
  <c r="M114" i="1"/>
  <c r="M491" i="1"/>
  <c r="M1057" i="1"/>
  <c r="M82" i="1"/>
  <c r="M940" i="1"/>
  <c r="M348" i="1"/>
  <c r="M1131" i="1"/>
  <c r="M1027" i="1"/>
  <c r="M542" i="1"/>
  <c r="M824" i="1"/>
  <c r="M1002" i="1"/>
  <c r="M909" i="1"/>
  <c r="M852" i="1"/>
  <c r="M1160" i="1"/>
  <c r="M1093" i="1"/>
  <c r="M1147" i="1"/>
  <c r="M570" i="1"/>
  <c r="M205" i="1"/>
  <c r="M334" i="1"/>
  <c r="M322" i="1"/>
  <c r="M560" i="1"/>
  <c r="M848" i="1"/>
  <c r="M202" i="1"/>
  <c r="M279" i="1"/>
  <c r="M688" i="1"/>
  <c r="M299" i="1"/>
  <c r="M392" i="1"/>
  <c r="M11" i="1"/>
  <c r="M566" i="1"/>
  <c r="M426" i="1"/>
  <c r="M902" i="1"/>
  <c r="M767" i="1"/>
  <c r="M81" i="1"/>
  <c r="M50" i="1"/>
  <c r="M147" i="1"/>
  <c r="M339" i="1"/>
  <c r="M447" i="1"/>
  <c r="M464" i="1"/>
  <c r="M913" i="1"/>
  <c r="M196" i="1"/>
  <c r="M345" i="1"/>
  <c r="M359" i="1"/>
  <c r="M501" i="1"/>
  <c r="M887" i="1"/>
  <c r="M673" i="1"/>
  <c r="M935" i="1"/>
  <c r="M52" i="1"/>
  <c r="M217" i="1"/>
  <c r="M770" i="1"/>
  <c r="M561" i="1"/>
  <c r="M978" i="1"/>
  <c r="M358" i="1"/>
  <c r="M705" i="1"/>
  <c r="M1236" i="1"/>
  <c r="M1110" i="1"/>
  <c r="M1144" i="1"/>
  <c r="M1235" i="1"/>
  <c r="M1230" i="1"/>
  <c r="M466" i="1"/>
  <c r="M699" i="1"/>
  <c r="M799" i="1"/>
  <c r="M684" i="1"/>
  <c r="M452" i="1"/>
  <c r="M1229" i="1"/>
  <c r="M365" i="1"/>
  <c r="M297" i="1"/>
  <c r="M197" i="1"/>
  <c r="M672" i="1"/>
  <c r="M900" i="1"/>
  <c r="M722" i="1"/>
  <c r="M1019" i="1"/>
  <c r="M315" i="1"/>
  <c r="M941" i="1"/>
  <c r="M309" i="1"/>
  <c r="M1175" i="1"/>
  <c r="M1202" i="1"/>
  <c r="M1104" i="1"/>
  <c r="M939" i="1"/>
  <c r="M25" i="1"/>
  <c r="M140" i="1"/>
  <c r="M921" i="1"/>
  <c r="M955" i="1"/>
  <c r="M1117" i="1"/>
  <c r="M292" i="1"/>
  <c r="M997" i="1"/>
  <c r="M1240" i="1"/>
  <c r="M1069" i="1"/>
  <c r="M1179" i="1"/>
  <c r="M585" i="1"/>
  <c r="M1163" i="1"/>
  <c r="M838" i="1"/>
  <c r="M423" i="1"/>
  <c r="M484" i="1"/>
  <c r="M200" i="1"/>
  <c r="M144" i="1"/>
  <c r="M137" i="1"/>
  <c r="M295" i="1"/>
  <c r="M428" i="1"/>
  <c r="M401" i="1"/>
  <c r="M1084" i="1"/>
  <c r="M993" i="1"/>
  <c r="M553" i="1"/>
  <c r="M1097" i="1"/>
  <c r="M291" i="1"/>
  <c r="M105" i="1"/>
  <c r="M678" i="1"/>
  <c r="M117" i="1"/>
  <c r="M1034" i="1"/>
  <c r="M973" i="1"/>
  <c r="M764" i="1"/>
  <c r="M917" i="1"/>
  <c r="M1161" i="1"/>
  <c r="M836" i="1"/>
  <c r="M934" i="1"/>
  <c r="M1162" i="1"/>
  <c r="M796" i="1"/>
  <c r="M676" i="1"/>
  <c r="M56" i="1"/>
  <c r="M631" i="1"/>
  <c r="M916" i="1"/>
  <c r="M1237" i="1"/>
  <c r="M303" i="1"/>
  <c r="M1253" i="1"/>
  <c r="M530" i="1"/>
  <c r="M1081" i="1"/>
  <c r="M512" i="1"/>
  <c r="M314" i="1"/>
  <c r="M654" i="1"/>
  <c r="M278" i="1"/>
  <c r="M85" i="1"/>
  <c r="M354" i="1"/>
  <c r="M554" i="1"/>
  <c r="M427" i="1"/>
  <c r="M583" i="1"/>
  <c r="M106" i="1"/>
  <c r="M758" i="1"/>
  <c r="M895" i="1"/>
  <c r="M614" i="1"/>
  <c r="M998" i="1"/>
  <c r="M1015" i="1"/>
  <c r="M236" i="1"/>
  <c r="M1009" i="1"/>
  <c r="M568" i="1"/>
  <c r="M223" i="1"/>
  <c r="M282" i="1"/>
  <c r="M942" i="1"/>
  <c r="M1087" i="1"/>
  <c r="M1060" i="1"/>
  <c r="M1193" i="1"/>
  <c r="M1181" i="1"/>
  <c r="M349" i="1"/>
  <c r="M1205" i="1"/>
  <c r="M371" i="1"/>
  <c r="M146" i="1"/>
  <c r="M643" i="1"/>
  <c r="M1024" i="1"/>
  <c r="M1157" i="1"/>
  <c r="M437" i="1"/>
  <c r="M1126" i="1"/>
  <c r="M335" i="1"/>
  <c r="M1080" i="1"/>
  <c r="M1199" i="1"/>
  <c r="M551" i="1"/>
  <c r="M919" i="1"/>
  <c r="M1052" i="1"/>
  <c r="M645" i="1"/>
  <c r="M1051" i="1"/>
  <c r="M677" i="1"/>
  <c r="M740" i="1"/>
  <c r="M305" i="1"/>
  <c r="M959" i="1"/>
  <c r="M694" i="1"/>
  <c r="M1211" i="1"/>
  <c r="M43" i="1"/>
  <c r="M979" i="1"/>
  <c r="M1038" i="1"/>
  <c r="M361" i="1"/>
  <c r="M890" i="1"/>
  <c r="M327" i="1"/>
  <c r="M432" i="1"/>
  <c r="M9" i="1"/>
  <c r="M113" i="1"/>
  <c r="M648" i="1"/>
  <c r="M559" i="1"/>
  <c r="M433" i="1"/>
  <c r="M448" i="1"/>
  <c r="M87" i="1"/>
  <c r="M18" i="1"/>
  <c r="M1195" i="1"/>
  <c r="M1232" i="1"/>
  <c r="M803" i="1"/>
  <c r="M832" i="1"/>
  <c r="M203" i="1"/>
  <c r="M541" i="1"/>
  <c r="M1250" i="1"/>
  <c r="M316" i="1"/>
  <c r="M977" i="1"/>
  <c r="M405" i="1"/>
  <c r="M1066" i="1"/>
  <c r="M985" i="1"/>
  <c r="M844" i="1"/>
  <c r="M239" i="1"/>
  <c r="M1217" i="1"/>
  <c r="M459" i="1"/>
  <c r="M972" i="1"/>
  <c r="M565" i="1"/>
  <c r="M1037" i="1"/>
  <c r="M593" i="1"/>
  <c r="M188" i="1"/>
  <c r="M218" i="1"/>
  <c r="M1033" i="1"/>
  <c r="M596" i="1"/>
  <c r="M1246" i="1"/>
  <c r="M24" i="1"/>
  <c r="M107" i="1"/>
  <c r="M185" i="1"/>
  <c r="M1190" i="1"/>
  <c r="M714" i="1"/>
  <c r="M1201" i="1"/>
  <c r="M790" i="1"/>
  <c r="M716" i="1"/>
  <c r="M446" i="1"/>
  <c r="M717" i="1"/>
  <c r="M823" i="1"/>
  <c r="M1123" i="1"/>
  <c r="M1177" i="1"/>
  <c r="M398" i="1"/>
  <c r="M294" i="1"/>
  <c r="M746" i="1"/>
  <c r="M268" i="1"/>
  <c r="M822" i="1"/>
  <c r="M257" i="1"/>
  <c r="M1213" i="1"/>
  <c r="M792" i="1"/>
  <c r="M507" i="1"/>
  <c r="M1231" i="1"/>
  <c r="M207" i="1"/>
  <c r="M225" i="1"/>
  <c r="M66" i="1"/>
  <c r="M342" i="1"/>
  <c r="M774" i="1"/>
  <c r="M493" i="1"/>
  <c r="M741" i="1"/>
  <c r="M409" i="1"/>
  <c r="M1004" i="1"/>
  <c r="M362" i="1"/>
  <c r="M184" i="1"/>
  <c r="M1078" i="1"/>
  <c r="M192" i="1"/>
  <c r="M898" i="1"/>
  <c r="M1247" i="1"/>
  <c r="M756" i="1"/>
  <c r="M1109" i="1"/>
  <c r="M721" i="1"/>
  <c r="M469" i="1"/>
  <c r="M653" i="1"/>
  <c r="M60" i="1"/>
  <c r="M1251" i="1"/>
  <c r="M260" i="1"/>
  <c r="M1243" i="1"/>
  <c r="M1106" i="1"/>
  <c r="M474" i="1"/>
  <c r="M156" i="1"/>
  <c r="M21" i="1"/>
  <c r="M377" i="1"/>
  <c r="M1170" i="1"/>
  <c r="M1233" i="1"/>
  <c r="M514" i="1"/>
  <c r="M884" i="1"/>
  <c r="M163" i="1"/>
  <c r="M388" i="1"/>
  <c r="M768" i="1"/>
  <c r="M891" i="1"/>
  <c r="M581" i="1"/>
  <c r="M1165" i="1"/>
  <c r="M1031" i="1"/>
  <c r="M179" i="1"/>
  <c r="M1103" i="1"/>
  <c r="M12" i="1"/>
  <c r="M1115" i="1"/>
  <c r="M845" i="1"/>
  <c r="M962" i="1"/>
  <c r="M135" i="1"/>
  <c r="M266" i="1"/>
  <c r="M215" i="1"/>
  <c r="M414" i="1"/>
  <c r="M395" i="1"/>
  <c r="M1216" i="1"/>
  <c r="M243" i="1"/>
  <c r="M213" i="1"/>
  <c r="M910" i="1"/>
  <c r="M928" i="1"/>
  <c r="M1047" i="1"/>
  <c r="M1059" i="1"/>
  <c r="M967" i="1"/>
  <c r="M1096" i="1"/>
  <c r="M1043" i="1"/>
  <c r="M274" i="1"/>
  <c r="M1134" i="1"/>
  <c r="M1254" i="1"/>
  <c r="M748" i="1"/>
  <c r="M1111" i="1"/>
  <c r="M592" i="1"/>
  <c r="M793" i="1"/>
  <c r="M32" i="1"/>
  <c r="M1174" i="1"/>
  <c r="M658" i="1"/>
  <c r="M1045" i="1"/>
  <c r="M143" i="1"/>
  <c r="M718" i="1"/>
  <c r="M1101" i="1"/>
  <c r="M814" i="1"/>
  <c r="M742" i="1"/>
  <c r="M1141" i="1"/>
  <c r="M271" i="1"/>
  <c r="M731" i="1"/>
  <c r="M68" i="1"/>
  <c r="M1188" i="1"/>
  <c r="M1137" i="1"/>
  <c r="M145" i="1"/>
  <c r="M1091" i="1"/>
  <c r="M663" i="1"/>
  <c r="M685" i="1"/>
  <c r="M920" i="1"/>
  <c r="M27" i="1"/>
  <c r="M226" i="1"/>
  <c r="M300" i="1"/>
  <c r="M735" i="1"/>
  <c r="M702" i="1"/>
  <c r="M1035" i="1"/>
  <c r="M1082" i="1"/>
  <c r="M1025" i="1"/>
  <c r="M729" i="1"/>
  <c r="M1135" i="1"/>
  <c r="M1173" i="1"/>
  <c r="M509" i="1"/>
  <c r="M829" i="1"/>
  <c r="M458" i="1"/>
  <c r="M46" i="1"/>
  <c r="M118" i="1"/>
  <c r="M69" i="1"/>
  <c r="M434" i="1"/>
  <c r="M1030" i="1"/>
  <c r="M108" i="1"/>
  <c r="M169" i="1"/>
  <c r="M63" i="1"/>
  <c r="M597" i="1"/>
  <c r="M687" i="1"/>
  <c r="M445" i="1"/>
  <c r="M802" i="1"/>
  <c r="M1221" i="1"/>
  <c r="M1124" i="1"/>
  <c r="M708" i="1"/>
  <c r="M766" i="1"/>
  <c r="M492" i="1"/>
  <c r="M1178" i="1"/>
  <c r="M660" i="1"/>
  <c r="M704" i="1"/>
  <c r="M51" i="1"/>
  <c r="M1183" i="1"/>
  <c r="M1172" i="1"/>
  <c r="M1239" i="1"/>
  <c r="M1167" i="1"/>
  <c r="M703" i="1"/>
  <c r="M892" i="1"/>
  <c r="M1149" i="1"/>
  <c r="M527" i="1"/>
  <c r="M510" i="1"/>
  <c r="M874" i="1"/>
  <c r="M931" i="1"/>
  <c r="M1159" i="1"/>
  <c r="M826" i="1"/>
  <c r="M109" i="1"/>
  <c r="M1070" i="1"/>
  <c r="M971" i="1"/>
  <c r="M71" i="1"/>
  <c r="M595" i="1"/>
  <c r="M116" i="1"/>
  <c r="M709" i="1"/>
  <c r="M110" i="1"/>
  <c r="M630" i="1"/>
  <c r="M319" i="1"/>
  <c r="M212" i="1"/>
  <c r="M876" i="1"/>
  <c r="M956" i="1"/>
  <c r="M816" i="1"/>
  <c r="M762" i="1"/>
  <c r="M980" i="1"/>
  <c r="M937" i="1"/>
  <c r="M849" i="1"/>
  <c r="M750" i="1"/>
  <c r="M1063" i="1"/>
  <c r="M277" i="1"/>
  <c r="M1215" i="1"/>
  <c r="M915" i="1"/>
  <c r="M969" i="1"/>
  <c r="M152" i="1"/>
  <c r="M1042" i="1"/>
  <c r="M612" i="1"/>
  <c r="M425" i="1"/>
  <c r="M1225" i="1"/>
  <c r="M503" i="1"/>
  <c r="M914" i="1"/>
  <c r="M1143" i="1"/>
  <c r="M652" i="1"/>
  <c r="M1050" i="1"/>
  <c r="M1234" i="1"/>
  <c r="M1127" i="1"/>
  <c r="M538" i="1"/>
  <c r="M387" i="1"/>
  <c r="M1114" i="1"/>
  <c r="M1245" i="1"/>
  <c r="M1095" i="1"/>
  <c r="M193" i="1"/>
  <c r="M543" i="1"/>
  <c r="M1154" i="1"/>
  <c r="M5" i="2" l="1"/>
  <c r="N5" i="2" s="1"/>
  <c r="G51" i="5"/>
  <c r="H50" i="5"/>
  <c r="M6" i="2" l="1"/>
  <c r="M7" i="2" s="1"/>
  <c r="N7" i="2" s="1"/>
  <c r="H51" i="5"/>
  <c r="G52" i="5"/>
  <c r="N6" i="2" l="1"/>
  <c r="G53" i="5"/>
  <c r="H52" i="5"/>
  <c r="M8" i="2"/>
  <c r="N8" i="2" s="1"/>
  <c r="H53" i="5" l="1"/>
  <c r="G54" i="5"/>
  <c r="M9" i="2"/>
  <c r="N9" i="2" s="1"/>
  <c r="G55" i="5" l="1"/>
  <c r="H54" i="5"/>
  <c r="M10" i="2"/>
  <c r="N10" i="2" s="1"/>
  <c r="H55" i="5" l="1"/>
  <c r="G56" i="5"/>
  <c r="M11" i="2"/>
  <c r="N11" i="2" s="1"/>
  <c r="H56" i="5" l="1"/>
  <c r="G57" i="5"/>
  <c r="M12" i="2"/>
  <c r="N12" i="2" s="1"/>
  <c r="H57" i="5" l="1"/>
  <c r="G58" i="5"/>
  <c r="M13" i="2"/>
  <c r="N13" i="2" s="1"/>
  <c r="G59" i="5" l="1"/>
  <c r="H58" i="5"/>
  <c r="M14" i="2"/>
  <c r="N14" i="2" s="1"/>
  <c r="H59" i="5" l="1"/>
  <c r="G60" i="5"/>
  <c r="M15" i="2"/>
  <c r="H60" i="5" l="1"/>
  <c r="G61" i="5"/>
  <c r="M16" i="2"/>
  <c r="N16" i="2" s="1"/>
  <c r="N15" i="2"/>
  <c r="H61" i="5" l="1"/>
  <c r="G62" i="5"/>
  <c r="M17" i="2"/>
  <c r="N17" i="2" s="1"/>
  <c r="G63" i="5" l="1"/>
  <c r="H62" i="5"/>
  <c r="M18" i="2"/>
  <c r="N18" i="2" s="1"/>
  <c r="H63" i="5" l="1"/>
  <c r="G64" i="5"/>
  <c r="M19" i="2"/>
  <c r="N19" i="2" s="1"/>
  <c r="H64" i="5" l="1"/>
  <c r="G65" i="5"/>
  <c r="M20" i="2"/>
  <c r="N20" i="2" s="1"/>
  <c r="H65" i="5" l="1"/>
  <c r="G66" i="5"/>
  <c r="M21" i="2"/>
  <c r="N21" i="2" s="1"/>
  <c r="G67" i="5" l="1"/>
  <c r="H66" i="5"/>
  <c r="M22" i="2"/>
  <c r="N22" i="2" s="1"/>
  <c r="H67" i="5" l="1"/>
  <c r="G68" i="5"/>
  <c r="M23" i="2"/>
  <c r="N23" i="2" s="1"/>
  <c r="H68" i="5" l="1"/>
  <c r="G69" i="5"/>
  <c r="M24" i="2"/>
  <c r="N24" i="2" s="1"/>
  <c r="H69" i="5" l="1"/>
  <c r="G70" i="5"/>
  <c r="M25" i="2"/>
  <c r="N25" i="2" s="1"/>
  <c r="G71" i="5" l="1"/>
  <c r="H70" i="5"/>
  <c r="M26" i="2"/>
  <c r="N26" i="2" s="1"/>
  <c r="H71" i="5" l="1"/>
  <c r="G72" i="5"/>
  <c r="M27" i="2"/>
  <c r="N27" i="2" s="1"/>
  <c r="G73" i="5" l="1"/>
  <c r="H72" i="5"/>
  <c r="M28" i="2"/>
  <c r="N28" i="2" s="1"/>
  <c r="G74" i="5" l="1"/>
  <c r="H73" i="5"/>
  <c r="M29" i="2"/>
  <c r="N29" i="2" s="1"/>
  <c r="G75" i="5" l="1"/>
  <c r="H74" i="5"/>
  <c r="M30" i="2"/>
  <c r="H75" i="5" l="1"/>
  <c r="G76" i="5"/>
  <c r="M31" i="2"/>
  <c r="N30" i="2"/>
  <c r="H76" i="5" l="1"/>
  <c r="G77" i="5"/>
  <c r="M32" i="2"/>
  <c r="N31" i="2"/>
  <c r="H77" i="5" l="1"/>
  <c r="G78" i="5"/>
  <c r="M33" i="2"/>
  <c r="N33" i="2" s="1"/>
  <c r="N32" i="2"/>
  <c r="G79" i="5" l="1"/>
  <c r="H78" i="5"/>
  <c r="M34" i="2"/>
  <c r="H79" i="5" l="1"/>
  <c r="G80" i="5"/>
  <c r="M35" i="2"/>
  <c r="N35" i="2" s="1"/>
  <c r="N34" i="2"/>
  <c r="H80" i="5" l="1"/>
  <c r="G81" i="5"/>
  <c r="M36" i="2"/>
  <c r="H81" i="5" l="1"/>
  <c r="G82" i="5"/>
  <c r="M37" i="2"/>
  <c r="N37" i="2" s="1"/>
  <c r="N36" i="2"/>
  <c r="G83" i="5" l="1"/>
  <c r="H82" i="5"/>
  <c r="H83" i="5" l="1"/>
  <c r="G84" i="5"/>
  <c r="G85" i="5" l="1"/>
  <c r="H84" i="5"/>
  <c r="G86" i="5" l="1"/>
  <c r="H85" i="5"/>
  <c r="G87" i="5" l="1"/>
  <c r="H86" i="5"/>
  <c r="H87" i="5" l="1"/>
  <c r="G88" i="5"/>
  <c r="H88" i="5" l="1"/>
  <c r="G89" i="5"/>
  <c r="G90" i="5" l="1"/>
  <c r="H89" i="5"/>
  <c r="G91" i="5" l="1"/>
  <c r="H90" i="5"/>
  <c r="H91" i="5" l="1"/>
  <c r="G92" i="5"/>
  <c r="H92" i="5" l="1"/>
  <c r="G93" i="5"/>
  <c r="H93" i="5" l="1"/>
  <c r="G94" i="5"/>
  <c r="G95" i="5" l="1"/>
  <c r="H94" i="5"/>
  <c r="H95" i="5" l="1"/>
  <c r="G96" i="5"/>
  <c r="G97" i="5" l="1"/>
  <c r="H96" i="5"/>
  <c r="H97" i="5" l="1"/>
  <c r="G98" i="5"/>
  <c r="G99" i="5" l="1"/>
  <c r="H98" i="5"/>
  <c r="H99" i="5" l="1"/>
  <c r="G100" i="5"/>
  <c r="G101" i="5" l="1"/>
  <c r="H100" i="5"/>
  <c r="H101" i="5" l="1"/>
  <c r="G102" i="5"/>
  <c r="G103" i="5" l="1"/>
  <c r="H102" i="5"/>
  <c r="H103" i="5" l="1"/>
  <c r="G104" i="5"/>
  <c r="H104" i="5" l="1"/>
  <c r="G105" i="5"/>
  <c r="G106" i="5" l="1"/>
  <c r="H105" i="5"/>
  <c r="G107" i="5" l="1"/>
  <c r="H106" i="5"/>
  <c r="H107" i="5" l="1"/>
  <c r="G108" i="5"/>
  <c r="H108" i="5" l="1"/>
  <c r="G109" i="5"/>
  <c r="H109" i="5" l="1"/>
  <c r="G110" i="5"/>
  <c r="G111" i="5" l="1"/>
  <c r="H110" i="5"/>
  <c r="H111" i="5" l="1"/>
  <c r="G112" i="5"/>
  <c r="H112" i="5" l="1"/>
  <c r="G113" i="5"/>
  <c r="H113" i="5" l="1"/>
  <c r="G114" i="5"/>
  <c r="G115" i="5" l="1"/>
  <c r="H114" i="5"/>
  <c r="H115" i="5" l="1"/>
  <c r="G116" i="5"/>
  <c r="G117" i="5" l="1"/>
  <c r="H116" i="5"/>
  <c r="H117" i="5" l="1"/>
  <c r="G118" i="5"/>
  <c r="G119" i="5" l="1"/>
  <c r="H118" i="5"/>
  <c r="H119" i="5" l="1"/>
  <c r="G120" i="5"/>
  <c r="H120" i="5" l="1"/>
  <c r="G121" i="5"/>
  <c r="G122" i="5" l="1"/>
  <c r="H121" i="5"/>
  <c r="G123" i="5" l="1"/>
  <c r="H122" i="5"/>
  <c r="H123" i="5" l="1"/>
  <c r="G124" i="5"/>
  <c r="H124" i="5" l="1"/>
  <c r="G125" i="5"/>
  <c r="H125" i="5" l="1"/>
  <c r="G126" i="5"/>
  <c r="G127" i="5" l="1"/>
  <c r="H126" i="5"/>
  <c r="H127" i="5" l="1"/>
  <c r="G128" i="5"/>
  <c r="G129" i="5" l="1"/>
  <c r="H128" i="5"/>
  <c r="H129" i="5" l="1"/>
  <c r="G130" i="5"/>
  <c r="G131" i="5" l="1"/>
  <c r="H130" i="5"/>
  <c r="H131" i="5" l="1"/>
  <c r="G132" i="5"/>
  <c r="G133" i="5" l="1"/>
  <c r="H132" i="5"/>
  <c r="H133" i="5" l="1"/>
  <c r="G134" i="5"/>
  <c r="G135" i="5" l="1"/>
  <c r="H134" i="5"/>
  <c r="H135" i="5" l="1"/>
  <c r="G136" i="5"/>
  <c r="H136" i="5" l="1"/>
  <c r="G137" i="5"/>
  <c r="G138" i="5" l="1"/>
  <c r="H137" i="5"/>
  <c r="G139" i="5" l="1"/>
  <c r="H138" i="5"/>
  <c r="H139" i="5" l="1"/>
  <c r="G140" i="5"/>
  <c r="H140" i="5" l="1"/>
  <c r="G141" i="5"/>
  <c r="H141" i="5" l="1"/>
  <c r="G142" i="5"/>
  <c r="G143" i="5" l="1"/>
  <c r="H142" i="5"/>
  <c r="H143" i="5" l="1"/>
  <c r="G144" i="5"/>
  <c r="H144" i="5" l="1"/>
  <c r="G145" i="5"/>
  <c r="H145" i="5" l="1"/>
  <c r="G146" i="5"/>
  <c r="G147" i="5" l="1"/>
  <c r="H146" i="5"/>
  <c r="H147" i="5" l="1"/>
  <c r="G148" i="5"/>
  <c r="G149" i="5" l="1"/>
  <c r="H148" i="5"/>
  <c r="H149" i="5" l="1"/>
  <c r="G150" i="5"/>
  <c r="G151" i="5" l="1"/>
  <c r="H150" i="5"/>
  <c r="H151" i="5" l="1"/>
  <c r="G152" i="5"/>
  <c r="H152" i="5" l="1"/>
  <c r="G153" i="5"/>
  <c r="G154" i="5" l="1"/>
  <c r="H153" i="5"/>
  <c r="G155" i="5" l="1"/>
  <c r="H154" i="5"/>
  <c r="H155" i="5" l="1"/>
  <c r="G156" i="5"/>
  <c r="H156" i="5" l="1"/>
  <c r="G157" i="5"/>
  <c r="H157" i="5" l="1"/>
  <c r="G158" i="5"/>
  <c r="G159" i="5" l="1"/>
  <c r="H158" i="5"/>
  <c r="H159" i="5" l="1"/>
  <c r="G160" i="5"/>
  <c r="H160" i="5" l="1"/>
  <c r="G161" i="5"/>
  <c r="H161" i="5" l="1"/>
  <c r="G162" i="5"/>
  <c r="G163" i="5" l="1"/>
  <c r="H162" i="5"/>
  <c r="H163" i="5" l="1"/>
  <c r="G164" i="5"/>
  <c r="G165" i="5" l="1"/>
  <c r="H164" i="5"/>
  <c r="H165" i="5" l="1"/>
  <c r="G166" i="5"/>
  <c r="G167" i="5" l="1"/>
  <c r="H166" i="5"/>
  <c r="H167" i="5" l="1"/>
  <c r="G168" i="5"/>
  <c r="H168" i="5" l="1"/>
  <c r="G169" i="5"/>
  <c r="G170" i="5" l="1"/>
  <c r="H169" i="5"/>
  <c r="G171" i="5" l="1"/>
  <c r="H170" i="5"/>
  <c r="H171" i="5" l="1"/>
  <c r="G172" i="5"/>
  <c r="H172" i="5" l="1"/>
  <c r="G173" i="5"/>
  <c r="G174" i="5" l="1"/>
  <c r="H173" i="5"/>
  <c r="G175" i="5" l="1"/>
  <c r="H174" i="5"/>
  <c r="H175" i="5" l="1"/>
  <c r="G176" i="5"/>
  <c r="H176" i="5" l="1"/>
  <c r="G177" i="5"/>
  <c r="H177" i="5" l="1"/>
  <c r="G178" i="5"/>
  <c r="G179" i="5" l="1"/>
  <c r="H178" i="5"/>
  <c r="H179" i="5" l="1"/>
  <c r="G180" i="5"/>
  <c r="G181" i="5" l="1"/>
  <c r="H180" i="5"/>
  <c r="G182" i="5" l="1"/>
  <c r="H181" i="5"/>
  <c r="G183" i="5" l="1"/>
  <c r="H182" i="5"/>
  <c r="H183" i="5" l="1"/>
  <c r="G184" i="5"/>
  <c r="G185" i="5" l="1"/>
  <c r="H184" i="5"/>
  <c r="G186" i="5" l="1"/>
  <c r="H186" i="5" s="1"/>
  <c r="H185" i="5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<sst xmlns="http://schemas.openxmlformats.org/spreadsheetml/2006/main" count="168" uniqueCount="80">
  <si>
    <t>Date</t>
  </si>
  <si>
    <t>WALMEX.MX</t>
  </si>
  <si>
    <t>BIMBOA.MX</t>
  </si>
  <si>
    <t>CEMEX.MX</t>
  </si>
  <si>
    <t>Stock Prices</t>
  </si>
  <si>
    <t>Log Return</t>
  </si>
  <si>
    <t>Year</t>
  </si>
  <si>
    <t>Avg WALMEX.MX</t>
  </si>
  <si>
    <t>Avg BIMBOA.MX</t>
  </si>
  <si>
    <t>Avg CEMEX.MX</t>
  </si>
  <si>
    <t>Expected Return</t>
  </si>
  <si>
    <t>Share</t>
  </si>
  <si>
    <t># Obs</t>
  </si>
  <si>
    <t>Min</t>
  </si>
  <si>
    <t>Max</t>
  </si>
  <si>
    <t>Range</t>
  </si>
  <si>
    <t>Class</t>
  </si>
  <si>
    <t>Width</t>
  </si>
  <si>
    <t>Volatility</t>
  </si>
  <si>
    <t>Histogram</t>
  </si>
  <si>
    <t>Normal Dist</t>
  </si>
  <si>
    <t>Sorted</t>
  </si>
  <si>
    <t>E</t>
  </si>
  <si>
    <t>SD</t>
  </si>
  <si>
    <t>BIMBOA</t>
  </si>
  <si>
    <t>#  CEMEX</t>
  </si>
  <si>
    <t>StdDev WALMEX.MX</t>
  </si>
  <si>
    <t>StdDev BIMBOA.MX</t>
  </si>
  <si>
    <t>StdDev CEMEX.MX</t>
  </si>
  <si>
    <t>Count WALMEX.MX</t>
  </si>
  <si>
    <t>Count BIMBOA.MX</t>
  </si>
  <si>
    <t>Count CEMEX.MX</t>
  </si>
  <si>
    <t>Frecuency1</t>
  </si>
  <si>
    <t>Average</t>
  </si>
  <si>
    <t>Sorted CEMEX</t>
  </si>
  <si>
    <t>Sorted WALMEX</t>
  </si>
  <si>
    <t>Sorted BIMBOA</t>
  </si>
  <si>
    <t>WALMEX</t>
  </si>
  <si>
    <t>#  WALMEX</t>
  </si>
  <si>
    <t>CEMEX</t>
  </si>
  <si>
    <t>Expectation</t>
  </si>
  <si>
    <t>#</t>
  </si>
  <si>
    <t>W1</t>
  </si>
  <si>
    <t>W2</t>
  </si>
  <si>
    <t>Var</t>
  </si>
  <si>
    <t>PORTFOLIO WALMEX &amp; BIMBOA</t>
  </si>
  <si>
    <t>PORFOLIO WALMEX/BIMBOA</t>
  </si>
  <si>
    <t>PORFOLIO WALMEX/BIOMBOA/CEMEX</t>
  </si>
  <si>
    <t>PORTFOLIO WALMEX &amp; BIMBOA &amp; CEMEX</t>
  </si>
  <si>
    <t>W3</t>
  </si>
  <si>
    <t>L</t>
  </si>
  <si>
    <t>VAR</t>
  </si>
  <si>
    <t>MINIMUM VARIANCE PORTFOLIO</t>
  </si>
  <si>
    <t>B1</t>
  </si>
  <si>
    <t>+1</t>
  </si>
  <si>
    <t>+2</t>
  </si>
  <si>
    <t>B2</t>
  </si>
  <si>
    <t>L1</t>
  </si>
  <si>
    <t>L2</t>
  </si>
  <si>
    <t>K</t>
  </si>
  <si>
    <t>Alfa</t>
  </si>
  <si>
    <t>1-Alfa</t>
  </si>
  <si>
    <t>MARKOWITZ WS</t>
  </si>
  <si>
    <t>TWO FUNDS (20%) PORTFOLIO</t>
  </si>
  <si>
    <t>Fecha</t>
  </si>
  <si>
    <t>FRA</t>
  </si>
  <si>
    <t>FRA CETES28</t>
  </si>
  <si>
    <t>TWO FUNDS (20%) PORTFOLIO / EF</t>
  </si>
  <si>
    <t>TWO FUND SEPARATE (20%) PORTFOLIO</t>
  </si>
  <si>
    <t>Alfa-1</t>
  </si>
  <si>
    <t>Wrf</t>
  </si>
  <si>
    <t>Total</t>
  </si>
  <si>
    <t>Average of FRA</t>
  </si>
  <si>
    <t>rf</t>
  </si>
  <si>
    <t>E[ri]-rf</t>
  </si>
  <si>
    <t>Num</t>
  </si>
  <si>
    <t>Total:</t>
  </si>
  <si>
    <t>Risk</t>
  </si>
  <si>
    <t>No Risk</t>
  </si>
  <si>
    <t>CAPITAL MARKET LINE / FRA/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</si>
</sst>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00000000000000000000000000000000000000000000000000000000E+00"/>
    <numFmt numFmtId="165" formatCode="0.00000000"/>
    <numFmt numFmtId="166" formatCode="0.0000"/>
    <numFmt numFmtId="167" formatCode="0.000"/>
    <numFmt numFmtId="168" formatCode="0.000000000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sz val="1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669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NumberFormat="1"/>
    <xf numFmtId="0" fontId="0" fillId="3" borderId="1" xfId="0" applyFill="1" applyBorder="1" applyAlignment="1">
      <alignment horizontal="center"/>
    </xf>
    <xf numFmtId="14" fontId="0" fillId="3" borderId="1" xfId="0" applyNumberFormat="1" applyFill="1" applyBorder="1"/>
    <xf numFmtId="0" fontId="0" fillId="4" borderId="1" xfId="0" applyFill="1" applyBorder="1" applyAlignment="1">
      <alignment horizontal="center"/>
    </xf>
    <xf numFmtId="14" fontId="0" fillId="4" borderId="1" xfId="0" applyNumberFormat="1" applyFill="1" applyBorder="1"/>
    <xf numFmtId="0" fontId="0" fillId="5" borderId="1" xfId="0" applyFill="1" applyBorder="1" applyAlignment="1">
      <alignment horizontal="center"/>
    </xf>
    <xf numFmtId="14" fontId="0" fillId="5" borderId="1" xfId="0" applyNumberFormat="1" applyFill="1" applyBorder="1"/>
    <xf numFmtId="14" fontId="2" fillId="6" borderId="1" xfId="0" applyNumberFormat="1" applyFont="1" applyFill="1" applyBorder="1"/>
    <xf numFmtId="0" fontId="2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7" borderId="3" xfId="0" applyFont="1" applyFill="1" applyBorder="1" applyAlignment="1">
      <alignment horizontal="center"/>
    </xf>
    <xf numFmtId="0" fontId="2" fillId="7" borderId="3" xfId="0" applyFont="1" applyFill="1" applyBorder="1"/>
    <xf numFmtId="0" fontId="0" fillId="3" borderId="4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/>
    <xf numFmtId="0" fontId="1" fillId="2" borderId="1" xfId="0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165" fontId="0" fillId="8" borderId="1" xfId="0" applyNumberFormat="1" applyFill="1" applyBorder="1" applyAlignment="1">
      <alignment horizontal="center"/>
    </xf>
    <xf numFmtId="165" fontId="0" fillId="0" borderId="2" xfId="0" applyNumberFormat="1" applyBorder="1" applyAlignment="1">
      <alignment horizontal="center"/>
    </xf>
    <xf numFmtId="165" fontId="0" fillId="0" borderId="5" xfId="0" applyNumberForma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4" fontId="2" fillId="2" borderId="1" xfId="0" applyNumberFormat="1" applyFont="1" applyFill="1" applyBorder="1"/>
    <xf numFmtId="166" fontId="0" fillId="8" borderId="1" xfId="0" applyNumberFormat="1" applyFill="1" applyBorder="1" applyAlignment="1">
      <alignment horizontal="center"/>
    </xf>
    <xf numFmtId="167" fontId="0" fillId="8" borderId="1" xfId="0" applyNumberForma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0" xfId="0" applyNumberFormat="1" applyFont="1"/>
    <xf numFmtId="0" fontId="2" fillId="2" borderId="0" xfId="0" applyFont="1" applyFill="1" applyBorder="1" applyAlignment="1">
      <alignment horizontal="center"/>
    </xf>
    <xf numFmtId="0" fontId="0" fillId="9" borderId="0" xfId="0" applyFill="1"/>
    <xf numFmtId="0" fontId="0" fillId="8" borderId="1" xfId="0" applyFill="1" applyBorder="1" applyAlignment="1">
      <alignment horizontal="center"/>
    </xf>
    <xf numFmtId="0" fontId="0" fillId="8" borderId="1" xfId="0" applyFill="1" applyBorder="1"/>
    <xf numFmtId="165" fontId="0" fillId="10" borderId="1" xfId="0" applyNumberFormat="1" applyFill="1" applyBorder="1"/>
    <xf numFmtId="168" fontId="0" fillId="10" borderId="1" xfId="0" applyNumberFormat="1" applyFill="1" applyBorder="1"/>
    <xf numFmtId="0" fontId="0" fillId="8" borderId="0" xfId="0" applyFill="1" applyAlignment="1">
      <alignment horizontal="center"/>
    </xf>
    <xf numFmtId="0" fontId="0" fillId="8" borderId="0" xfId="0" applyFill="1"/>
    <xf numFmtId="0" fontId="0" fillId="11" borderId="0" xfId="0" applyFill="1" applyAlignment="1">
      <alignment horizontal="center"/>
    </xf>
    <xf numFmtId="0" fontId="0" fillId="8" borderId="3" xfId="0" applyFill="1" applyBorder="1"/>
    <xf numFmtId="165" fontId="0" fillId="10" borderId="3" xfId="0" applyNumberFormat="1" applyFill="1" applyBorder="1"/>
    <xf numFmtId="0" fontId="0" fillId="12" borderId="1" xfId="0" applyFill="1" applyBorder="1" applyAlignment="1">
      <alignment horizontal="center"/>
    </xf>
    <xf numFmtId="0" fontId="4" fillId="8" borderId="1" xfId="0" applyFont="1" applyFill="1" applyBorder="1"/>
    <xf numFmtId="0" fontId="2" fillId="7" borderId="1" xfId="0" quotePrefix="1" applyFont="1" applyFill="1" applyBorder="1" applyAlignment="1">
      <alignment horizontal="center"/>
    </xf>
    <xf numFmtId="0" fontId="2" fillId="7" borderId="7" xfId="0" quotePrefix="1" applyFont="1" applyFill="1" applyBorder="1" applyAlignment="1">
      <alignment horizontal="center"/>
    </xf>
    <xf numFmtId="0" fontId="0" fillId="12" borderId="8" xfId="0" applyFill="1" applyBorder="1" applyAlignment="1">
      <alignment horizontal="center"/>
    </xf>
    <xf numFmtId="0" fontId="2" fillId="7" borderId="3" xfId="0" quotePrefix="1" applyFont="1" applyFill="1" applyBorder="1" applyAlignment="1">
      <alignment horizontal="center"/>
    </xf>
    <xf numFmtId="165" fontId="0" fillId="13" borderId="1" xfId="0" applyNumberFormat="1" applyFill="1" applyBorder="1"/>
    <xf numFmtId="0" fontId="0" fillId="13" borderId="1" xfId="0" applyFill="1" applyBorder="1"/>
    <xf numFmtId="0" fontId="0" fillId="11" borderId="1" xfId="0" applyFill="1" applyBorder="1" applyAlignment="1">
      <alignment horizontal="center"/>
    </xf>
    <xf numFmtId="0" fontId="2" fillId="13" borderId="1" xfId="0" applyFont="1" applyFill="1" applyBorder="1" applyAlignment="1">
      <alignment horizontal="center"/>
    </xf>
    <xf numFmtId="14" fontId="0" fillId="14" borderId="1" xfId="0" applyNumberFormat="1" applyFill="1" applyBorder="1"/>
    <xf numFmtId="0" fontId="2" fillId="6" borderId="8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0" fillId="0" borderId="0" xfId="0" pivotButton="1"/>
    <xf numFmtId="0" fontId="0" fillId="0" borderId="10" xfId="0" applyBorder="1" applyAlignment="1">
      <alignment horizontal="center"/>
    </xf>
    <xf numFmtId="0" fontId="1" fillId="2" borderId="0" xfId="0" applyFont="1" applyFill="1" applyAlignment="1">
      <alignment horizontal="center"/>
    </xf>
    <xf numFmtId="0" fontId="2" fillId="7" borderId="0" xfId="0" applyFont="1" applyFill="1" applyBorder="1" applyAlignment="1">
      <alignment horizontal="center"/>
    </xf>
    <xf numFmtId="165" fontId="0" fillId="0" borderId="0" xfId="0" applyNumberFormat="1"/>
    <xf numFmtId="0" fontId="0" fillId="8" borderId="11" xfId="0" applyFill="1" applyBorder="1"/>
    <xf numFmtId="0" fontId="0" fillId="15" borderId="1" xfId="0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colors>
    <mruColors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s-MX"/>
              <a:t>Histogram/Density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Main!$O$34</c:f>
              <c:strCache>
                <c:ptCount val="1"/>
                <c:pt idx="0">
                  <c:v>CEMEX.MX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Aux_hist!$L$3:$L$37</c:f>
              <c:numCache>
                <c:formatCode>General</c:formatCode>
                <c:ptCount val="3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</c:numCache>
            </c:numRef>
          </c:cat>
          <c:val>
            <c:numRef>
              <c:f>Aux_hist!$N$3:$N$37</c:f>
              <c:numCache>
                <c:formatCode>General</c:formatCode>
                <c:ptCount val="35"/>
                <c:pt idx="0">
                  <c:v>1</c:v>
                </c:pt>
                <c:pt idx="1">
                  <c:v>0</c:v>
                </c:pt>
                <c:pt idx="2">
                  <c:v>3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7</c:v>
                </c:pt>
                <c:pt idx="7">
                  <c:v>10</c:v>
                </c:pt>
                <c:pt idx="8">
                  <c:v>14</c:v>
                </c:pt>
                <c:pt idx="9">
                  <c:v>34</c:v>
                </c:pt>
                <c:pt idx="10">
                  <c:v>29</c:v>
                </c:pt>
                <c:pt idx="11">
                  <c:v>56</c:v>
                </c:pt>
                <c:pt idx="12">
                  <c:v>90</c:v>
                </c:pt>
                <c:pt idx="13">
                  <c:v>158</c:v>
                </c:pt>
                <c:pt idx="14">
                  <c:v>173</c:v>
                </c:pt>
                <c:pt idx="15">
                  <c:v>182</c:v>
                </c:pt>
                <c:pt idx="16">
                  <c:v>172</c:v>
                </c:pt>
                <c:pt idx="17">
                  <c:v>120</c:v>
                </c:pt>
                <c:pt idx="18">
                  <c:v>79</c:v>
                </c:pt>
                <c:pt idx="19">
                  <c:v>43</c:v>
                </c:pt>
                <c:pt idx="20">
                  <c:v>28</c:v>
                </c:pt>
                <c:pt idx="21">
                  <c:v>13</c:v>
                </c:pt>
                <c:pt idx="22">
                  <c:v>18</c:v>
                </c:pt>
                <c:pt idx="23">
                  <c:v>4</c:v>
                </c:pt>
                <c:pt idx="24">
                  <c:v>7</c:v>
                </c:pt>
                <c:pt idx="25">
                  <c:v>0</c:v>
                </c:pt>
                <c:pt idx="26">
                  <c:v>3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1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53F-4A26-8F6B-6FA8DFCD5F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04408639"/>
        <c:axId val="506075391"/>
      </c:barChart>
      <c:scatterChart>
        <c:scatterStyle val="smoothMarker"/>
        <c:varyColors val="0"/>
        <c:ser>
          <c:idx val="3"/>
          <c:order val="1"/>
          <c:tx>
            <c:strRef>
              <c:f>Aux_hist!$N$1</c:f>
              <c:strCache>
                <c:ptCount val="1"/>
                <c:pt idx="0">
                  <c:v>Frecuency1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Main!$L$4:$L$1257</c:f>
              <c:numCache>
                <c:formatCode>General</c:formatCode>
                <c:ptCount val="1254"/>
                <c:pt idx="0">
                  <c:v>-9.5792043288186871E-2</c:v>
                </c:pt>
                <c:pt idx="1">
                  <c:v>-8.2461746909030298E-2</c:v>
                </c:pt>
                <c:pt idx="2">
                  <c:v>-7.7726454411427476E-2</c:v>
                </c:pt>
                <c:pt idx="3">
                  <c:v>-7.752292971404641E-2</c:v>
                </c:pt>
                <c:pt idx="4">
                  <c:v>-7.4778137310097678E-2</c:v>
                </c:pt>
                <c:pt idx="5">
                  <c:v>-7.0401322424009385E-2</c:v>
                </c:pt>
                <c:pt idx="6">
                  <c:v>-6.9082835951048818E-2</c:v>
                </c:pt>
                <c:pt idx="7">
                  <c:v>-6.3254991053802209E-2</c:v>
                </c:pt>
                <c:pt idx="8">
                  <c:v>-6.3108928327976835E-2</c:v>
                </c:pt>
                <c:pt idx="9">
                  <c:v>-6.115410464001491E-2</c:v>
                </c:pt>
                <c:pt idx="10">
                  <c:v>-5.7684865602695687E-2</c:v>
                </c:pt>
                <c:pt idx="11">
                  <c:v>-5.6398901247745728E-2</c:v>
                </c:pt>
                <c:pt idx="12">
                  <c:v>-5.5293452593592488E-2</c:v>
                </c:pt>
                <c:pt idx="13">
                  <c:v>-5.5135647434523073E-2</c:v>
                </c:pt>
                <c:pt idx="14">
                  <c:v>-5.3949575087499965E-2</c:v>
                </c:pt>
                <c:pt idx="15">
                  <c:v>-5.3731932080210987E-2</c:v>
                </c:pt>
                <c:pt idx="16">
                  <c:v>-5.2969055439842233E-2</c:v>
                </c:pt>
                <c:pt idx="17">
                  <c:v>-5.1199481356851789E-2</c:v>
                </c:pt>
                <c:pt idx="18">
                  <c:v>-5.0312421331958616E-2</c:v>
                </c:pt>
                <c:pt idx="19">
                  <c:v>-5.0253685186941788E-2</c:v>
                </c:pt>
                <c:pt idx="20">
                  <c:v>-4.9734005674138444E-2</c:v>
                </c:pt>
                <c:pt idx="21">
                  <c:v>-4.9671609797237601E-2</c:v>
                </c:pt>
                <c:pt idx="22">
                  <c:v>-4.9596941139372179E-2</c:v>
                </c:pt>
                <c:pt idx="23">
                  <c:v>-4.9297384691861082E-2</c:v>
                </c:pt>
                <c:pt idx="24">
                  <c:v>-4.8431502863089025E-2</c:v>
                </c:pt>
                <c:pt idx="25">
                  <c:v>-4.8009219186360606E-2</c:v>
                </c:pt>
                <c:pt idx="26">
                  <c:v>-4.6649599670321076E-2</c:v>
                </c:pt>
                <c:pt idx="27">
                  <c:v>-4.4876264848295745E-2</c:v>
                </c:pt>
                <c:pt idx="28">
                  <c:v>-4.4092701616104173E-2</c:v>
                </c:pt>
                <c:pt idx="29">
                  <c:v>-4.4067605215258501E-2</c:v>
                </c:pt>
                <c:pt idx="30">
                  <c:v>-4.4036467853939859E-2</c:v>
                </c:pt>
                <c:pt idx="31">
                  <c:v>-4.2994857276402482E-2</c:v>
                </c:pt>
                <c:pt idx="32">
                  <c:v>-4.2948298952448317E-2</c:v>
                </c:pt>
                <c:pt idx="33">
                  <c:v>-4.2933422908601429E-2</c:v>
                </c:pt>
                <c:pt idx="34">
                  <c:v>-4.2765693760071333E-2</c:v>
                </c:pt>
                <c:pt idx="35">
                  <c:v>-4.197793707636327E-2</c:v>
                </c:pt>
                <c:pt idx="36">
                  <c:v>-4.1681731089255242E-2</c:v>
                </c:pt>
                <c:pt idx="37">
                  <c:v>-4.1234935459687191E-2</c:v>
                </c:pt>
                <c:pt idx="38">
                  <c:v>-4.113043023955637E-2</c:v>
                </c:pt>
                <c:pt idx="39">
                  <c:v>-4.1094066348895703E-2</c:v>
                </c:pt>
                <c:pt idx="40">
                  <c:v>-4.0143798495616889E-2</c:v>
                </c:pt>
                <c:pt idx="41">
                  <c:v>-3.9259212450673958E-2</c:v>
                </c:pt>
                <c:pt idx="42">
                  <c:v>-3.8917251024528379E-2</c:v>
                </c:pt>
                <c:pt idx="43">
                  <c:v>-3.8560695309504858E-2</c:v>
                </c:pt>
                <c:pt idx="44">
                  <c:v>-3.8556845677182455E-2</c:v>
                </c:pt>
                <c:pt idx="45">
                  <c:v>-3.8343340471928881E-2</c:v>
                </c:pt>
                <c:pt idx="46">
                  <c:v>-3.8323955151914529E-2</c:v>
                </c:pt>
                <c:pt idx="47">
                  <c:v>-3.7862824461226449E-2</c:v>
                </c:pt>
                <c:pt idx="48">
                  <c:v>-3.7684547756922669E-2</c:v>
                </c:pt>
                <c:pt idx="49">
                  <c:v>-3.7530549767487466E-2</c:v>
                </c:pt>
                <c:pt idx="50">
                  <c:v>-3.7436021271892328E-2</c:v>
                </c:pt>
                <c:pt idx="51">
                  <c:v>-3.7215538565414666E-2</c:v>
                </c:pt>
                <c:pt idx="52">
                  <c:v>-3.6920588614048316E-2</c:v>
                </c:pt>
                <c:pt idx="53">
                  <c:v>-3.6850501843426926E-2</c:v>
                </c:pt>
                <c:pt idx="54">
                  <c:v>-3.6116289331452847E-2</c:v>
                </c:pt>
                <c:pt idx="55">
                  <c:v>-3.5768843916778176E-2</c:v>
                </c:pt>
                <c:pt idx="56">
                  <c:v>-3.5401927050915723E-2</c:v>
                </c:pt>
                <c:pt idx="57">
                  <c:v>-3.5191639354054526E-2</c:v>
                </c:pt>
                <c:pt idx="58">
                  <c:v>-3.5150062138070544E-2</c:v>
                </c:pt>
                <c:pt idx="59">
                  <c:v>-3.5090353176131947E-2</c:v>
                </c:pt>
                <c:pt idx="60">
                  <c:v>-3.5045766912959013E-2</c:v>
                </c:pt>
                <c:pt idx="61">
                  <c:v>-3.5036670523063557E-2</c:v>
                </c:pt>
                <c:pt idx="62">
                  <c:v>-3.4968597837746737E-2</c:v>
                </c:pt>
                <c:pt idx="63">
                  <c:v>-3.4685557987889984E-2</c:v>
                </c:pt>
                <c:pt idx="64">
                  <c:v>-3.454105405478896E-2</c:v>
                </c:pt>
                <c:pt idx="65">
                  <c:v>-3.4540325252176325E-2</c:v>
                </c:pt>
                <c:pt idx="66">
                  <c:v>-3.437639048103399E-2</c:v>
                </c:pt>
                <c:pt idx="67">
                  <c:v>-3.4343870663849793E-2</c:v>
                </c:pt>
                <c:pt idx="68">
                  <c:v>-3.4343221193611648E-2</c:v>
                </c:pt>
                <c:pt idx="69">
                  <c:v>-3.4171112551725343E-2</c:v>
                </c:pt>
                <c:pt idx="70">
                  <c:v>-3.3942652351793341E-2</c:v>
                </c:pt>
                <c:pt idx="71">
                  <c:v>-3.3901551675681457E-2</c:v>
                </c:pt>
                <c:pt idx="72">
                  <c:v>-3.3641911698975485E-2</c:v>
                </c:pt>
                <c:pt idx="73">
                  <c:v>-3.3534303861538835E-2</c:v>
                </c:pt>
                <c:pt idx="74">
                  <c:v>-3.3426024679338279E-2</c:v>
                </c:pt>
                <c:pt idx="75">
                  <c:v>-3.2948716920409411E-2</c:v>
                </c:pt>
                <c:pt idx="76">
                  <c:v>-3.2580332930111991E-2</c:v>
                </c:pt>
                <c:pt idx="77">
                  <c:v>-3.2529985221471026E-2</c:v>
                </c:pt>
                <c:pt idx="78">
                  <c:v>-3.2523191705560062E-2</c:v>
                </c:pt>
                <c:pt idx="79">
                  <c:v>-3.2345880653710184E-2</c:v>
                </c:pt>
                <c:pt idx="80">
                  <c:v>-3.1583411166611064E-2</c:v>
                </c:pt>
                <c:pt idx="81">
                  <c:v>-3.1534660272620425E-2</c:v>
                </c:pt>
                <c:pt idx="82">
                  <c:v>-3.107498585953538E-2</c:v>
                </c:pt>
                <c:pt idx="83">
                  <c:v>-3.1032766380301675E-2</c:v>
                </c:pt>
                <c:pt idx="84">
                  <c:v>-3.063551889321367E-2</c:v>
                </c:pt>
                <c:pt idx="85">
                  <c:v>-2.9874717176896284E-2</c:v>
                </c:pt>
                <c:pt idx="86">
                  <c:v>-2.9824635324836795E-2</c:v>
                </c:pt>
                <c:pt idx="87">
                  <c:v>-2.9640709009928583E-2</c:v>
                </c:pt>
                <c:pt idx="88">
                  <c:v>-2.9175489133931445E-2</c:v>
                </c:pt>
                <c:pt idx="89">
                  <c:v>-2.9141456067385149E-2</c:v>
                </c:pt>
                <c:pt idx="90">
                  <c:v>-2.8739842121988799E-2</c:v>
                </c:pt>
                <c:pt idx="91">
                  <c:v>-2.8575419509502559E-2</c:v>
                </c:pt>
                <c:pt idx="92">
                  <c:v>-2.8437935320533625E-2</c:v>
                </c:pt>
                <c:pt idx="93">
                  <c:v>-2.8393074501217787E-2</c:v>
                </c:pt>
                <c:pt idx="94">
                  <c:v>-2.8353877319525028E-2</c:v>
                </c:pt>
                <c:pt idx="95">
                  <c:v>-2.8210615487236475E-2</c:v>
                </c:pt>
                <c:pt idx="96">
                  <c:v>-2.8172635062800176E-2</c:v>
                </c:pt>
                <c:pt idx="97">
                  <c:v>-2.8051137997505794E-2</c:v>
                </c:pt>
                <c:pt idx="98">
                  <c:v>-2.798226895114922E-2</c:v>
                </c:pt>
                <c:pt idx="99">
                  <c:v>-2.797385204240618E-2</c:v>
                </c:pt>
                <c:pt idx="100">
                  <c:v>-2.7790635268057941E-2</c:v>
                </c:pt>
                <c:pt idx="101">
                  <c:v>-2.7718769521828071E-2</c:v>
                </c:pt>
                <c:pt idx="102">
                  <c:v>-2.7254419603931226E-2</c:v>
                </c:pt>
                <c:pt idx="103">
                  <c:v>-2.7223014825359475E-2</c:v>
                </c:pt>
                <c:pt idx="104">
                  <c:v>-2.6901608371990834E-2</c:v>
                </c:pt>
                <c:pt idx="105">
                  <c:v>-2.6830937965426307E-2</c:v>
                </c:pt>
                <c:pt idx="106">
                  <c:v>-2.6083899239446665E-2</c:v>
                </c:pt>
                <c:pt idx="107">
                  <c:v>-2.5955055098414698E-2</c:v>
                </c:pt>
                <c:pt idx="108">
                  <c:v>-2.5837806989557364E-2</c:v>
                </c:pt>
                <c:pt idx="109">
                  <c:v>-2.5831187301000393E-2</c:v>
                </c:pt>
                <c:pt idx="110">
                  <c:v>-2.578939488291429E-2</c:v>
                </c:pt>
                <c:pt idx="111">
                  <c:v>-2.5732413966478015E-2</c:v>
                </c:pt>
                <c:pt idx="112">
                  <c:v>-2.5375929668369362E-2</c:v>
                </c:pt>
                <c:pt idx="113">
                  <c:v>-2.5298073654554151E-2</c:v>
                </c:pt>
                <c:pt idx="114">
                  <c:v>-2.5272812596309504E-2</c:v>
                </c:pt>
                <c:pt idx="115">
                  <c:v>-2.5173883153924149E-2</c:v>
                </c:pt>
                <c:pt idx="116">
                  <c:v>-2.5017762975287874E-2</c:v>
                </c:pt>
                <c:pt idx="117">
                  <c:v>-2.4777004336908725E-2</c:v>
                </c:pt>
                <c:pt idx="118">
                  <c:v>-2.4716306946715321E-2</c:v>
                </c:pt>
                <c:pt idx="119">
                  <c:v>-2.4540091036952622E-2</c:v>
                </c:pt>
                <c:pt idx="120">
                  <c:v>-2.4353327112562564E-2</c:v>
                </c:pt>
                <c:pt idx="121">
                  <c:v>-2.4215350217149965E-2</c:v>
                </c:pt>
                <c:pt idx="122">
                  <c:v>-2.4178855697158826E-2</c:v>
                </c:pt>
                <c:pt idx="123">
                  <c:v>-2.4134743631440924E-2</c:v>
                </c:pt>
                <c:pt idx="124">
                  <c:v>-2.3969190112996277E-2</c:v>
                </c:pt>
                <c:pt idx="125">
                  <c:v>-2.3876248991130083E-2</c:v>
                </c:pt>
                <c:pt idx="126">
                  <c:v>-2.3810648693718559E-2</c:v>
                </c:pt>
                <c:pt idx="127">
                  <c:v>-2.3719711620397647E-2</c:v>
                </c:pt>
                <c:pt idx="128">
                  <c:v>-2.3715962026322798E-2</c:v>
                </c:pt>
                <c:pt idx="129">
                  <c:v>-2.3560465793552025E-2</c:v>
                </c:pt>
                <c:pt idx="130">
                  <c:v>-2.3497971267303873E-2</c:v>
                </c:pt>
                <c:pt idx="131">
                  <c:v>-2.3441527063951806E-2</c:v>
                </c:pt>
                <c:pt idx="132">
                  <c:v>-2.3338599772092423E-2</c:v>
                </c:pt>
                <c:pt idx="133">
                  <c:v>-2.3295730296905456E-2</c:v>
                </c:pt>
                <c:pt idx="134">
                  <c:v>-2.3063034767489103E-2</c:v>
                </c:pt>
                <c:pt idx="135">
                  <c:v>-2.3029227289621541E-2</c:v>
                </c:pt>
                <c:pt idx="136">
                  <c:v>-2.2962707404285545E-2</c:v>
                </c:pt>
                <c:pt idx="137">
                  <c:v>-2.2780028331819885E-2</c:v>
                </c:pt>
                <c:pt idx="138">
                  <c:v>-2.2755002993663734E-2</c:v>
                </c:pt>
                <c:pt idx="139">
                  <c:v>-2.2680419536381578E-2</c:v>
                </c:pt>
                <c:pt idx="140">
                  <c:v>-2.2616629400510471E-2</c:v>
                </c:pt>
                <c:pt idx="141">
                  <c:v>-2.2608348027592765E-2</c:v>
                </c:pt>
                <c:pt idx="142">
                  <c:v>-2.2566774612399986E-2</c:v>
                </c:pt>
                <c:pt idx="143">
                  <c:v>-2.2500949290837791E-2</c:v>
                </c:pt>
                <c:pt idx="144">
                  <c:v>-2.2472855852058628E-2</c:v>
                </c:pt>
                <c:pt idx="145">
                  <c:v>-2.2371412798389213E-2</c:v>
                </c:pt>
                <c:pt idx="146">
                  <c:v>-2.2243399114376075E-2</c:v>
                </c:pt>
                <c:pt idx="147">
                  <c:v>-2.2195732391784323E-2</c:v>
                </c:pt>
                <c:pt idx="148">
                  <c:v>-2.1854043261831085E-2</c:v>
                </c:pt>
                <c:pt idx="149">
                  <c:v>-2.174945967906193E-2</c:v>
                </c:pt>
                <c:pt idx="150">
                  <c:v>-2.1353124470568946E-2</c:v>
                </c:pt>
                <c:pt idx="151">
                  <c:v>-2.1254785268323216E-2</c:v>
                </c:pt>
                <c:pt idx="152">
                  <c:v>-2.1232253913410003E-2</c:v>
                </c:pt>
                <c:pt idx="153">
                  <c:v>-2.1156695008429521E-2</c:v>
                </c:pt>
                <c:pt idx="154">
                  <c:v>-2.1119283180926568E-2</c:v>
                </c:pt>
                <c:pt idx="155">
                  <c:v>-2.1101008978882282E-2</c:v>
                </c:pt>
                <c:pt idx="156">
                  <c:v>-2.1001724112287949E-2</c:v>
                </c:pt>
                <c:pt idx="157">
                  <c:v>-2.0975475986554967E-2</c:v>
                </c:pt>
                <c:pt idx="158">
                  <c:v>-2.0949015256761835E-2</c:v>
                </c:pt>
                <c:pt idx="159">
                  <c:v>-2.0776386778648941E-2</c:v>
                </c:pt>
                <c:pt idx="160">
                  <c:v>-2.0739026171926252E-2</c:v>
                </c:pt>
                <c:pt idx="161">
                  <c:v>-2.0730495899463471E-2</c:v>
                </c:pt>
                <c:pt idx="162">
                  <c:v>-2.0557191844453999E-2</c:v>
                </c:pt>
                <c:pt idx="163">
                  <c:v>-2.0474403455883344E-2</c:v>
                </c:pt>
                <c:pt idx="164">
                  <c:v>-2.0335236639825924E-2</c:v>
                </c:pt>
                <c:pt idx="165">
                  <c:v>-2.0202707317519466E-2</c:v>
                </c:pt>
                <c:pt idx="166">
                  <c:v>-2.0147936064828793E-2</c:v>
                </c:pt>
                <c:pt idx="167">
                  <c:v>-2.0042675116759414E-2</c:v>
                </c:pt>
                <c:pt idx="168">
                  <c:v>-1.9920977494554539E-2</c:v>
                </c:pt>
                <c:pt idx="169">
                  <c:v>-1.991015995932964E-2</c:v>
                </c:pt>
                <c:pt idx="170">
                  <c:v>-1.9805030856333075E-2</c:v>
                </c:pt>
                <c:pt idx="171">
                  <c:v>-1.9715863164417317E-2</c:v>
                </c:pt>
                <c:pt idx="172">
                  <c:v>-1.9638874071922139E-2</c:v>
                </c:pt>
                <c:pt idx="173">
                  <c:v>-1.9422177937085332E-2</c:v>
                </c:pt>
                <c:pt idx="174">
                  <c:v>-1.9393891862351458E-2</c:v>
                </c:pt>
                <c:pt idx="175">
                  <c:v>-1.9261072095192937E-2</c:v>
                </c:pt>
                <c:pt idx="176">
                  <c:v>-1.9250511495586757E-2</c:v>
                </c:pt>
                <c:pt idx="177">
                  <c:v>-1.90936588155797E-2</c:v>
                </c:pt>
                <c:pt idx="178">
                  <c:v>-1.906635450217899E-2</c:v>
                </c:pt>
                <c:pt idx="179">
                  <c:v>-1.8915434353730873E-2</c:v>
                </c:pt>
                <c:pt idx="180">
                  <c:v>-1.8643446085735739E-2</c:v>
                </c:pt>
                <c:pt idx="181">
                  <c:v>-1.8632084132346412E-2</c:v>
                </c:pt>
                <c:pt idx="182">
                  <c:v>-1.8560532813365928E-2</c:v>
                </c:pt>
                <c:pt idx="183">
                  <c:v>-1.85486372224936E-2</c:v>
                </c:pt>
                <c:pt idx="184">
                  <c:v>-1.8546626321355945E-2</c:v>
                </c:pt>
                <c:pt idx="185">
                  <c:v>-1.8368965972377797E-2</c:v>
                </c:pt>
                <c:pt idx="186">
                  <c:v>-1.8272984185024911E-2</c:v>
                </c:pt>
                <c:pt idx="187">
                  <c:v>-1.8212172605736092E-2</c:v>
                </c:pt>
                <c:pt idx="188">
                  <c:v>-1.8172667829111925E-2</c:v>
                </c:pt>
                <c:pt idx="189">
                  <c:v>-1.8135212044212395E-2</c:v>
                </c:pt>
                <c:pt idx="190">
                  <c:v>-1.8127384592556715E-2</c:v>
                </c:pt>
                <c:pt idx="191">
                  <c:v>-1.8064712327081282E-2</c:v>
                </c:pt>
                <c:pt idx="192">
                  <c:v>-1.8046782447073435E-2</c:v>
                </c:pt>
                <c:pt idx="193">
                  <c:v>-1.7910926566530219E-2</c:v>
                </c:pt>
                <c:pt idx="194">
                  <c:v>-1.7751932834181541E-2</c:v>
                </c:pt>
                <c:pt idx="195">
                  <c:v>-1.7712401133607194E-2</c:v>
                </c:pt>
                <c:pt idx="196">
                  <c:v>-1.7699577099400975E-2</c:v>
                </c:pt>
                <c:pt idx="197">
                  <c:v>-1.7699577099400975E-2</c:v>
                </c:pt>
                <c:pt idx="198">
                  <c:v>-1.7675511158722328E-2</c:v>
                </c:pt>
                <c:pt idx="199">
                  <c:v>-1.7660632294823758E-2</c:v>
                </c:pt>
                <c:pt idx="200">
                  <c:v>-1.7544309650909508E-2</c:v>
                </c:pt>
                <c:pt idx="201">
                  <c:v>-1.7425416713859058E-2</c:v>
                </c:pt>
                <c:pt idx="202">
                  <c:v>-1.7420573157660733E-2</c:v>
                </c:pt>
                <c:pt idx="203">
                  <c:v>-1.7419148851799498E-2</c:v>
                </c:pt>
                <c:pt idx="204">
                  <c:v>-1.7379651909946621E-2</c:v>
                </c:pt>
                <c:pt idx="205">
                  <c:v>-1.7241806434505992E-2</c:v>
                </c:pt>
                <c:pt idx="206">
                  <c:v>-1.7013260181566698E-2</c:v>
                </c:pt>
                <c:pt idx="207">
                  <c:v>-1.6871437732750592E-2</c:v>
                </c:pt>
                <c:pt idx="208">
                  <c:v>-1.6870128303485034E-2</c:v>
                </c:pt>
                <c:pt idx="209">
                  <c:v>-1.6844457119652729E-2</c:v>
                </c:pt>
                <c:pt idx="210">
                  <c:v>-1.6828876130156968E-2</c:v>
                </c:pt>
                <c:pt idx="211">
                  <c:v>-1.6828069280650112E-2</c:v>
                </c:pt>
                <c:pt idx="212">
                  <c:v>-1.6823913955503516E-2</c:v>
                </c:pt>
                <c:pt idx="213">
                  <c:v>-1.671771457541369E-2</c:v>
                </c:pt>
                <c:pt idx="214">
                  <c:v>-1.6624075108638971E-2</c:v>
                </c:pt>
                <c:pt idx="215">
                  <c:v>-1.6608246016515015E-2</c:v>
                </c:pt>
                <c:pt idx="216">
                  <c:v>-1.6601517152541791E-2</c:v>
                </c:pt>
                <c:pt idx="217">
                  <c:v>-1.6454178733258697E-2</c:v>
                </c:pt>
                <c:pt idx="218">
                  <c:v>-1.6445658439807154E-2</c:v>
                </c:pt>
                <c:pt idx="219">
                  <c:v>-1.6317320555035295E-2</c:v>
                </c:pt>
                <c:pt idx="220">
                  <c:v>-1.6306849024078827E-2</c:v>
                </c:pt>
                <c:pt idx="221">
                  <c:v>-1.6110820272698369E-2</c:v>
                </c:pt>
                <c:pt idx="222">
                  <c:v>-1.6023649468157292E-2</c:v>
                </c:pt>
                <c:pt idx="223">
                  <c:v>-1.602002759682631E-2</c:v>
                </c:pt>
                <c:pt idx="224">
                  <c:v>-1.5983291774811278E-2</c:v>
                </c:pt>
                <c:pt idx="225">
                  <c:v>-1.5932568028353543E-2</c:v>
                </c:pt>
                <c:pt idx="226">
                  <c:v>-1.5897207007652049E-2</c:v>
                </c:pt>
                <c:pt idx="227">
                  <c:v>-1.578761717430335E-2</c:v>
                </c:pt>
                <c:pt idx="228">
                  <c:v>-1.569698148009847E-2</c:v>
                </c:pt>
                <c:pt idx="229">
                  <c:v>-1.5623445687031182E-2</c:v>
                </c:pt>
                <c:pt idx="230">
                  <c:v>-1.5472201377076293E-2</c:v>
                </c:pt>
                <c:pt idx="231">
                  <c:v>-1.5452846123348223E-2</c:v>
                </c:pt>
                <c:pt idx="232">
                  <c:v>-1.5446890222440101E-2</c:v>
                </c:pt>
                <c:pt idx="233">
                  <c:v>-1.5444322427473744E-2</c:v>
                </c:pt>
                <c:pt idx="234">
                  <c:v>-1.535538808319465E-2</c:v>
                </c:pt>
                <c:pt idx="235">
                  <c:v>-1.5337723983710059E-2</c:v>
                </c:pt>
                <c:pt idx="236">
                  <c:v>-1.5286921896905651E-2</c:v>
                </c:pt>
                <c:pt idx="237">
                  <c:v>-1.5259611184771354E-2</c:v>
                </c:pt>
                <c:pt idx="238">
                  <c:v>-1.5238390104932498E-2</c:v>
                </c:pt>
                <c:pt idx="239">
                  <c:v>-1.4947961435873252E-2</c:v>
                </c:pt>
                <c:pt idx="240">
                  <c:v>-1.4888612493750524E-2</c:v>
                </c:pt>
                <c:pt idx="241">
                  <c:v>-1.4855100990924184E-2</c:v>
                </c:pt>
                <c:pt idx="242">
                  <c:v>-1.480322450611974E-2</c:v>
                </c:pt>
                <c:pt idx="243">
                  <c:v>-1.4799424445939095E-2</c:v>
                </c:pt>
                <c:pt idx="244">
                  <c:v>-1.4756785245844138E-2</c:v>
                </c:pt>
                <c:pt idx="245">
                  <c:v>-1.4752638475038295E-2</c:v>
                </c:pt>
                <c:pt idx="246">
                  <c:v>-1.4721611825359963E-2</c:v>
                </c:pt>
                <c:pt idx="247">
                  <c:v>-1.4696096429767823E-2</c:v>
                </c:pt>
                <c:pt idx="248">
                  <c:v>-1.4666414959229167E-2</c:v>
                </c:pt>
                <c:pt idx="249">
                  <c:v>-1.4510532714414352E-2</c:v>
                </c:pt>
                <c:pt idx="250">
                  <c:v>-1.44382019983962E-2</c:v>
                </c:pt>
                <c:pt idx="251">
                  <c:v>-1.4356682527315447E-2</c:v>
                </c:pt>
                <c:pt idx="252">
                  <c:v>-1.4341117270657825E-2</c:v>
                </c:pt>
                <c:pt idx="253">
                  <c:v>-1.4290333719139587E-2</c:v>
                </c:pt>
                <c:pt idx="254">
                  <c:v>-1.4245255136048917E-2</c:v>
                </c:pt>
                <c:pt idx="255">
                  <c:v>-1.4178214187555964E-2</c:v>
                </c:pt>
                <c:pt idx="256">
                  <c:v>-1.4161458346063234E-2</c:v>
                </c:pt>
                <c:pt idx="257">
                  <c:v>-1.4124528603630976E-2</c:v>
                </c:pt>
                <c:pt idx="258">
                  <c:v>-1.4057739490231699E-2</c:v>
                </c:pt>
                <c:pt idx="259">
                  <c:v>-1.3888270100513477E-2</c:v>
                </c:pt>
                <c:pt idx="260">
                  <c:v>-1.3812374287611359E-2</c:v>
                </c:pt>
                <c:pt idx="261">
                  <c:v>-1.3810640098860599E-2</c:v>
                </c:pt>
                <c:pt idx="262">
                  <c:v>-1.3739175883304046E-2</c:v>
                </c:pt>
                <c:pt idx="263">
                  <c:v>-1.3736479727886726E-2</c:v>
                </c:pt>
                <c:pt idx="264">
                  <c:v>-1.3736479727886726E-2</c:v>
                </c:pt>
                <c:pt idx="265">
                  <c:v>-1.3706065904367215E-2</c:v>
                </c:pt>
                <c:pt idx="266">
                  <c:v>-1.3706065904367215E-2</c:v>
                </c:pt>
                <c:pt idx="267">
                  <c:v>-1.3698844358161915E-2</c:v>
                </c:pt>
                <c:pt idx="268">
                  <c:v>-1.3605652055778709E-2</c:v>
                </c:pt>
                <c:pt idx="269">
                  <c:v>-1.3605652055778598E-2</c:v>
                </c:pt>
                <c:pt idx="270">
                  <c:v>-1.3559529785632251E-2</c:v>
                </c:pt>
                <c:pt idx="271">
                  <c:v>-1.3506698839364803E-2</c:v>
                </c:pt>
                <c:pt idx="272">
                  <c:v>-1.3496794552163082E-2</c:v>
                </c:pt>
                <c:pt idx="273">
                  <c:v>-1.3477292943480646E-2</c:v>
                </c:pt>
                <c:pt idx="274">
                  <c:v>-1.3459194128131341E-2</c:v>
                </c:pt>
                <c:pt idx="275">
                  <c:v>-1.3289232118682765E-2</c:v>
                </c:pt>
                <c:pt idx="276">
                  <c:v>-1.3257737998974114E-2</c:v>
                </c:pt>
                <c:pt idx="277">
                  <c:v>-1.312354792980734E-2</c:v>
                </c:pt>
                <c:pt idx="278">
                  <c:v>-1.3102306897188993E-2</c:v>
                </c:pt>
                <c:pt idx="279">
                  <c:v>-1.2937801827004927E-2</c:v>
                </c:pt>
                <c:pt idx="280">
                  <c:v>-1.2934634113983127E-2</c:v>
                </c:pt>
                <c:pt idx="281">
                  <c:v>-1.2920647589599781E-2</c:v>
                </c:pt>
                <c:pt idx="282">
                  <c:v>-1.2889130642934831E-2</c:v>
                </c:pt>
                <c:pt idx="283">
                  <c:v>-1.2878769232143138E-2</c:v>
                </c:pt>
                <c:pt idx="284">
                  <c:v>-1.2837146760680719E-2</c:v>
                </c:pt>
                <c:pt idx="285">
                  <c:v>-1.2784352879916513E-2</c:v>
                </c:pt>
                <c:pt idx="286">
                  <c:v>-1.276286874057358E-2</c:v>
                </c:pt>
                <c:pt idx="287">
                  <c:v>-1.2739025777429826E-2</c:v>
                </c:pt>
                <c:pt idx="288">
                  <c:v>-1.2664562841321884E-2</c:v>
                </c:pt>
                <c:pt idx="289">
                  <c:v>-1.2636641807981953E-2</c:v>
                </c:pt>
                <c:pt idx="290">
                  <c:v>-1.2624153228396514E-2</c:v>
                </c:pt>
                <c:pt idx="291">
                  <c:v>-1.2547216052088641E-2</c:v>
                </c:pt>
                <c:pt idx="292">
                  <c:v>-1.252952961493258E-2</c:v>
                </c:pt>
                <c:pt idx="293">
                  <c:v>-1.249540010984131E-2</c:v>
                </c:pt>
                <c:pt idx="294">
                  <c:v>-1.2468074972029234E-2</c:v>
                </c:pt>
                <c:pt idx="295">
                  <c:v>-1.2437971292216946E-2</c:v>
                </c:pt>
                <c:pt idx="296">
                  <c:v>-1.2429189513624379E-2</c:v>
                </c:pt>
                <c:pt idx="297">
                  <c:v>-1.2422519998557096E-2</c:v>
                </c:pt>
                <c:pt idx="298">
                  <c:v>-1.2405396857487741E-2</c:v>
                </c:pt>
                <c:pt idx="299">
                  <c:v>-1.2377234257511012E-2</c:v>
                </c:pt>
                <c:pt idx="300">
                  <c:v>-1.2320849238876677E-2</c:v>
                </c:pt>
                <c:pt idx="301">
                  <c:v>-1.2285105744514907E-2</c:v>
                </c:pt>
                <c:pt idx="302">
                  <c:v>-1.2262680468099923E-2</c:v>
                </c:pt>
                <c:pt idx="303">
                  <c:v>-1.2252405529016115E-2</c:v>
                </c:pt>
                <c:pt idx="304">
                  <c:v>-1.2196377598762428E-2</c:v>
                </c:pt>
                <c:pt idx="305">
                  <c:v>-1.2175735165814916E-2</c:v>
                </c:pt>
                <c:pt idx="306">
                  <c:v>-1.2136071282225561E-2</c:v>
                </c:pt>
                <c:pt idx="307">
                  <c:v>-1.2103571514678666E-2</c:v>
                </c:pt>
                <c:pt idx="308">
                  <c:v>-1.2026542669733964E-2</c:v>
                </c:pt>
                <c:pt idx="309">
                  <c:v>-1.2026270049563421E-2</c:v>
                </c:pt>
                <c:pt idx="310">
                  <c:v>-1.2000776919314992E-2</c:v>
                </c:pt>
                <c:pt idx="311">
                  <c:v>-1.1960275462971504E-2</c:v>
                </c:pt>
                <c:pt idx="312">
                  <c:v>-1.1909131811566354E-2</c:v>
                </c:pt>
                <c:pt idx="313">
                  <c:v>-1.1909072448126877E-2</c:v>
                </c:pt>
                <c:pt idx="314">
                  <c:v>-1.1881327886752788E-2</c:v>
                </c:pt>
                <c:pt idx="315">
                  <c:v>-1.1836681176166071E-2</c:v>
                </c:pt>
                <c:pt idx="316">
                  <c:v>-1.1834457647002909E-2</c:v>
                </c:pt>
                <c:pt idx="317">
                  <c:v>-1.1824462095023386E-2</c:v>
                </c:pt>
                <c:pt idx="318">
                  <c:v>-1.1635554672747576E-2</c:v>
                </c:pt>
                <c:pt idx="319">
                  <c:v>-1.1617098672081464E-2</c:v>
                </c:pt>
                <c:pt idx="320">
                  <c:v>-1.1610088980111743E-2</c:v>
                </c:pt>
                <c:pt idx="321">
                  <c:v>-1.1590599814909831E-2</c:v>
                </c:pt>
                <c:pt idx="322">
                  <c:v>-1.1577553342442787E-2</c:v>
                </c:pt>
                <c:pt idx="323">
                  <c:v>-1.1574203281136678E-2</c:v>
                </c:pt>
                <c:pt idx="324">
                  <c:v>-1.1560822401075971E-2</c:v>
                </c:pt>
                <c:pt idx="325">
                  <c:v>-1.1552475051150857E-2</c:v>
                </c:pt>
                <c:pt idx="326">
                  <c:v>-1.1546805405071501E-2</c:v>
                </c:pt>
                <c:pt idx="327">
                  <c:v>-1.1472401162236807E-2</c:v>
                </c:pt>
                <c:pt idx="328">
                  <c:v>-1.1449416683324358E-2</c:v>
                </c:pt>
                <c:pt idx="329">
                  <c:v>-1.1428695823622744E-2</c:v>
                </c:pt>
                <c:pt idx="330">
                  <c:v>-1.1386661954826778E-2</c:v>
                </c:pt>
                <c:pt idx="331">
                  <c:v>-1.1359455733582892E-2</c:v>
                </c:pt>
                <c:pt idx="332">
                  <c:v>-1.1337233803162974E-2</c:v>
                </c:pt>
                <c:pt idx="333">
                  <c:v>-1.1251876797434919E-2</c:v>
                </c:pt>
                <c:pt idx="334">
                  <c:v>-1.1159446248898407E-2</c:v>
                </c:pt>
                <c:pt idx="335">
                  <c:v>-1.1080445776571907E-2</c:v>
                </c:pt>
                <c:pt idx="336">
                  <c:v>-1.1077036338907494E-2</c:v>
                </c:pt>
                <c:pt idx="337">
                  <c:v>-1.1046919596014225E-2</c:v>
                </c:pt>
                <c:pt idx="338">
                  <c:v>-1.102547001170771E-2</c:v>
                </c:pt>
                <c:pt idx="339">
                  <c:v>-1.1013327177983165E-2</c:v>
                </c:pt>
                <c:pt idx="340">
                  <c:v>-1.1004237591013705E-2</c:v>
                </c:pt>
                <c:pt idx="341">
                  <c:v>-1.0920630390938041E-2</c:v>
                </c:pt>
                <c:pt idx="342">
                  <c:v>-1.0841329371747756E-2</c:v>
                </c:pt>
                <c:pt idx="343">
                  <c:v>-1.0837199100655131E-2</c:v>
                </c:pt>
                <c:pt idx="344">
                  <c:v>-1.0834871067817779E-2</c:v>
                </c:pt>
                <c:pt idx="345">
                  <c:v>-1.0802657402422191E-2</c:v>
                </c:pt>
                <c:pt idx="346">
                  <c:v>-1.0746372075484073E-2</c:v>
                </c:pt>
                <c:pt idx="347">
                  <c:v>-1.0714388850179737E-2</c:v>
                </c:pt>
                <c:pt idx="348">
                  <c:v>-1.0677145546519905E-2</c:v>
                </c:pt>
                <c:pt idx="349">
                  <c:v>-1.0649727916658039E-2</c:v>
                </c:pt>
                <c:pt idx="350">
                  <c:v>-1.063346770285893E-2</c:v>
                </c:pt>
                <c:pt idx="351">
                  <c:v>-1.0564877811955645E-2</c:v>
                </c:pt>
                <c:pt idx="352">
                  <c:v>-1.0539193381861878E-2</c:v>
                </c:pt>
                <c:pt idx="353">
                  <c:v>-1.0480430044448171E-2</c:v>
                </c:pt>
                <c:pt idx="354">
                  <c:v>-1.0463473640827748E-2</c:v>
                </c:pt>
                <c:pt idx="355">
                  <c:v>-1.0401282479615446E-2</c:v>
                </c:pt>
                <c:pt idx="356">
                  <c:v>-1.0387678870698382E-2</c:v>
                </c:pt>
                <c:pt idx="357">
                  <c:v>-1.0380716054560741E-2</c:v>
                </c:pt>
                <c:pt idx="358">
                  <c:v>-1.0318756827714744E-2</c:v>
                </c:pt>
                <c:pt idx="359">
                  <c:v>-1.0291686036547636E-2</c:v>
                </c:pt>
                <c:pt idx="360">
                  <c:v>-1.0289507381683568E-2</c:v>
                </c:pt>
                <c:pt idx="361">
                  <c:v>-1.0261054311481806E-2</c:v>
                </c:pt>
                <c:pt idx="362">
                  <c:v>-1.025650016718911E-2</c:v>
                </c:pt>
                <c:pt idx="363">
                  <c:v>-1.0209525849923913E-2</c:v>
                </c:pt>
                <c:pt idx="364">
                  <c:v>-1.0130667299950543E-2</c:v>
                </c:pt>
                <c:pt idx="365">
                  <c:v>-1.0075651988741587E-2</c:v>
                </c:pt>
                <c:pt idx="366">
                  <c:v>-1.0040720370185262E-2</c:v>
                </c:pt>
                <c:pt idx="367">
                  <c:v>-9.9579528334346815E-3</c:v>
                </c:pt>
                <c:pt idx="368">
                  <c:v>-9.8847592325419734E-3</c:v>
                </c:pt>
                <c:pt idx="369">
                  <c:v>-9.8522964430115944E-3</c:v>
                </c:pt>
                <c:pt idx="370">
                  <c:v>-9.8200461809753482E-3</c:v>
                </c:pt>
                <c:pt idx="371">
                  <c:v>-9.7880063661628207E-3</c:v>
                </c:pt>
                <c:pt idx="372">
                  <c:v>-9.7290551981191499E-3</c:v>
                </c:pt>
                <c:pt idx="373">
                  <c:v>-9.7254614725315065E-3</c:v>
                </c:pt>
                <c:pt idx="374">
                  <c:v>-9.6941271230772067E-3</c:v>
                </c:pt>
                <c:pt idx="375">
                  <c:v>-9.6743740675327011E-3</c:v>
                </c:pt>
                <c:pt idx="376">
                  <c:v>-9.6303486533780673E-3</c:v>
                </c:pt>
                <c:pt idx="377">
                  <c:v>-9.5553206351248251E-3</c:v>
                </c:pt>
                <c:pt idx="378">
                  <c:v>-9.4651759167701296E-3</c:v>
                </c:pt>
                <c:pt idx="379">
                  <c:v>-9.4340322333586416E-3</c:v>
                </c:pt>
                <c:pt idx="380">
                  <c:v>-9.38772307197633E-3</c:v>
                </c:pt>
                <c:pt idx="381">
                  <c:v>-9.350717482433794E-3</c:v>
                </c:pt>
                <c:pt idx="382">
                  <c:v>-9.3313274288841924E-3</c:v>
                </c:pt>
                <c:pt idx="383">
                  <c:v>-9.1683680868794425E-3</c:v>
                </c:pt>
                <c:pt idx="384">
                  <c:v>-9.1160580054190504E-3</c:v>
                </c:pt>
                <c:pt idx="385">
                  <c:v>-9.1048975829375704E-3</c:v>
                </c:pt>
                <c:pt idx="386">
                  <c:v>-9.0850722224709822E-3</c:v>
                </c:pt>
                <c:pt idx="387">
                  <c:v>-9.0678746675300955E-3</c:v>
                </c:pt>
                <c:pt idx="388">
                  <c:v>-9.0045630930817265E-3</c:v>
                </c:pt>
                <c:pt idx="389">
                  <c:v>-8.8764492902121475E-3</c:v>
                </c:pt>
                <c:pt idx="390">
                  <c:v>-8.8405880101228955E-3</c:v>
                </c:pt>
                <c:pt idx="391">
                  <c:v>-8.7826052908940976E-3</c:v>
                </c:pt>
                <c:pt idx="392">
                  <c:v>-8.7400940291879666E-3</c:v>
                </c:pt>
                <c:pt idx="393">
                  <c:v>-8.6705745511336425E-3</c:v>
                </c:pt>
                <c:pt idx="394">
                  <c:v>-8.6022035826631912E-3</c:v>
                </c:pt>
                <c:pt idx="395">
                  <c:v>-8.5556822934082771E-3</c:v>
                </c:pt>
                <c:pt idx="396">
                  <c:v>-8.5502582784713291E-3</c:v>
                </c:pt>
                <c:pt idx="397">
                  <c:v>-8.5330350379489803E-3</c:v>
                </c:pt>
                <c:pt idx="398">
                  <c:v>-8.5106896679086191E-3</c:v>
                </c:pt>
                <c:pt idx="399">
                  <c:v>-8.5106896679086191E-3</c:v>
                </c:pt>
                <c:pt idx="400">
                  <c:v>-8.4994039269747391E-3</c:v>
                </c:pt>
                <c:pt idx="401">
                  <c:v>-8.4926200456535879E-3</c:v>
                </c:pt>
                <c:pt idx="402">
                  <c:v>-8.4626739187336538E-3</c:v>
                </c:pt>
                <c:pt idx="403">
                  <c:v>-8.4083981407926233E-3</c:v>
                </c:pt>
                <c:pt idx="404">
                  <c:v>-8.3983696988314937E-3</c:v>
                </c:pt>
                <c:pt idx="405">
                  <c:v>-8.3530593051411896E-3</c:v>
                </c:pt>
                <c:pt idx="406">
                  <c:v>-8.3338533090523866E-3</c:v>
                </c:pt>
                <c:pt idx="407">
                  <c:v>-8.3017125961380618E-3</c:v>
                </c:pt>
                <c:pt idx="408">
                  <c:v>-8.2527676250910374E-3</c:v>
                </c:pt>
                <c:pt idx="409">
                  <c:v>-8.21206556037039E-3</c:v>
                </c:pt>
                <c:pt idx="410">
                  <c:v>-8.1838874994133344E-3</c:v>
                </c:pt>
                <c:pt idx="411">
                  <c:v>-8.1174547948189343E-3</c:v>
                </c:pt>
                <c:pt idx="412">
                  <c:v>-8.0137807235536561E-3</c:v>
                </c:pt>
                <c:pt idx="413">
                  <c:v>-8.0038845726614089E-3</c:v>
                </c:pt>
                <c:pt idx="414">
                  <c:v>-7.9731177368646908E-3</c:v>
                </c:pt>
                <c:pt idx="415">
                  <c:v>-7.9681696491768449E-3</c:v>
                </c:pt>
                <c:pt idx="416">
                  <c:v>-7.9580665252495918E-3</c:v>
                </c:pt>
                <c:pt idx="417">
                  <c:v>-7.9580665252495918E-3</c:v>
                </c:pt>
                <c:pt idx="418">
                  <c:v>-7.8740564309059957E-3</c:v>
                </c:pt>
                <c:pt idx="419">
                  <c:v>-7.8289467076671695E-3</c:v>
                </c:pt>
                <c:pt idx="420">
                  <c:v>-7.792247220165879E-3</c:v>
                </c:pt>
                <c:pt idx="421">
                  <c:v>-7.7057219232634097E-3</c:v>
                </c:pt>
                <c:pt idx="422">
                  <c:v>-7.6611902518443631E-3</c:v>
                </c:pt>
                <c:pt idx="423">
                  <c:v>-7.637789448117314E-3</c:v>
                </c:pt>
                <c:pt idx="424">
                  <c:v>-7.6309770233144612E-3</c:v>
                </c:pt>
                <c:pt idx="425">
                  <c:v>-7.5586149739266147E-3</c:v>
                </c:pt>
                <c:pt idx="426">
                  <c:v>-7.482664522671747E-3</c:v>
                </c:pt>
                <c:pt idx="427">
                  <c:v>-7.3971502248132677E-3</c:v>
                </c:pt>
                <c:pt idx="428">
                  <c:v>-7.3505175593415878E-3</c:v>
                </c:pt>
                <c:pt idx="429">
                  <c:v>-7.3031101849760473E-3</c:v>
                </c:pt>
                <c:pt idx="430">
                  <c:v>-7.2833533911080463E-3</c:v>
                </c:pt>
                <c:pt idx="431">
                  <c:v>-7.2833533911080463E-3</c:v>
                </c:pt>
                <c:pt idx="432">
                  <c:v>-7.2679540278714422E-3</c:v>
                </c:pt>
                <c:pt idx="433">
                  <c:v>-7.2551708811720217E-3</c:v>
                </c:pt>
                <c:pt idx="434">
                  <c:v>-7.2359215861767428E-3</c:v>
                </c:pt>
                <c:pt idx="435">
                  <c:v>-7.0771703740850874E-3</c:v>
                </c:pt>
                <c:pt idx="436">
                  <c:v>-7.0240952694164329E-3</c:v>
                </c:pt>
                <c:pt idx="437">
                  <c:v>-6.9963942107155496E-3</c:v>
                </c:pt>
                <c:pt idx="438">
                  <c:v>-6.9463276902922986E-3</c:v>
                </c:pt>
                <c:pt idx="439">
                  <c:v>-6.8954264682700248E-3</c:v>
                </c:pt>
                <c:pt idx="440">
                  <c:v>-6.8939376826919318E-3</c:v>
                </c:pt>
                <c:pt idx="441">
                  <c:v>-6.865015519680084E-3</c:v>
                </c:pt>
                <c:pt idx="442">
                  <c:v>-6.8317942917033841E-3</c:v>
                </c:pt>
                <c:pt idx="443">
                  <c:v>-6.7733066470294177E-3</c:v>
                </c:pt>
                <c:pt idx="444">
                  <c:v>-6.7441244753730974E-3</c:v>
                </c:pt>
                <c:pt idx="445">
                  <c:v>-6.6494519108855317E-3</c:v>
                </c:pt>
                <c:pt idx="446">
                  <c:v>-6.6225407604934942E-3</c:v>
                </c:pt>
                <c:pt idx="447">
                  <c:v>-6.6006840313520242E-3</c:v>
                </c:pt>
                <c:pt idx="448">
                  <c:v>-6.5534938154480308E-3</c:v>
                </c:pt>
                <c:pt idx="449">
                  <c:v>-6.5519661781707926E-3</c:v>
                </c:pt>
                <c:pt idx="450">
                  <c:v>-6.4464041078179579E-3</c:v>
                </c:pt>
                <c:pt idx="451">
                  <c:v>-6.3979744796595775E-3</c:v>
                </c:pt>
                <c:pt idx="452">
                  <c:v>-6.3816425895207203E-3</c:v>
                </c:pt>
                <c:pt idx="453">
                  <c:v>-6.3411753384473545E-3</c:v>
                </c:pt>
                <c:pt idx="454">
                  <c:v>-6.3376290790576493E-3</c:v>
                </c:pt>
                <c:pt idx="455">
                  <c:v>-6.2696130135953742E-3</c:v>
                </c:pt>
                <c:pt idx="456">
                  <c:v>-6.184311608784545E-3</c:v>
                </c:pt>
                <c:pt idx="457">
                  <c:v>-6.1834618181942783E-3</c:v>
                </c:pt>
                <c:pt idx="458">
                  <c:v>-6.1615438544435136E-3</c:v>
                </c:pt>
                <c:pt idx="459">
                  <c:v>-6.1125497811572735E-3</c:v>
                </c:pt>
                <c:pt idx="460">
                  <c:v>-6.1022309876429407E-3</c:v>
                </c:pt>
                <c:pt idx="461">
                  <c:v>-6.0824236412983547E-3</c:v>
                </c:pt>
                <c:pt idx="462">
                  <c:v>-6.0813566364504744E-3</c:v>
                </c:pt>
                <c:pt idx="463">
                  <c:v>-6.0716640685496833E-3</c:v>
                </c:pt>
                <c:pt idx="464">
                  <c:v>-5.8921951669437707E-3</c:v>
                </c:pt>
                <c:pt idx="465">
                  <c:v>-5.7875316569193655E-3</c:v>
                </c:pt>
                <c:pt idx="466">
                  <c:v>-5.714301263438552E-3</c:v>
                </c:pt>
                <c:pt idx="467">
                  <c:v>-5.7013343229328451E-3</c:v>
                </c:pt>
                <c:pt idx="468">
                  <c:v>-5.6915349997880968E-3</c:v>
                </c:pt>
                <c:pt idx="469">
                  <c:v>-5.6850636346083058E-3</c:v>
                </c:pt>
                <c:pt idx="470">
                  <c:v>-5.5944201853244365E-3</c:v>
                </c:pt>
                <c:pt idx="471">
                  <c:v>-5.5698290148482339E-3</c:v>
                </c:pt>
                <c:pt idx="472">
                  <c:v>-5.5674749440485817E-3</c:v>
                </c:pt>
                <c:pt idx="473">
                  <c:v>-5.4595218737160623E-3</c:v>
                </c:pt>
                <c:pt idx="474">
                  <c:v>-5.4570394630582006E-3</c:v>
                </c:pt>
                <c:pt idx="475">
                  <c:v>-5.4298772667732663E-3</c:v>
                </c:pt>
                <c:pt idx="476">
                  <c:v>-5.4033323280523772E-3</c:v>
                </c:pt>
                <c:pt idx="477">
                  <c:v>-5.3852973150980378E-3</c:v>
                </c:pt>
                <c:pt idx="478">
                  <c:v>-5.3372949753442206E-3</c:v>
                </c:pt>
                <c:pt idx="479">
                  <c:v>-5.2882196215644122E-3</c:v>
                </c:pt>
                <c:pt idx="480">
                  <c:v>-5.1573090071448105E-3</c:v>
                </c:pt>
                <c:pt idx="481">
                  <c:v>-5.1538367082189507E-3</c:v>
                </c:pt>
                <c:pt idx="482">
                  <c:v>-5.1238937857849692E-3</c:v>
                </c:pt>
                <c:pt idx="483">
                  <c:v>-5.1238369998693953E-3</c:v>
                </c:pt>
                <c:pt idx="484">
                  <c:v>-5.0388508699046085E-3</c:v>
                </c:pt>
                <c:pt idx="485">
                  <c:v>-5.0217944555291192E-3</c:v>
                </c:pt>
                <c:pt idx="486">
                  <c:v>-5.0017967801430077E-3</c:v>
                </c:pt>
                <c:pt idx="487">
                  <c:v>-4.9480556173695251E-3</c:v>
                </c:pt>
                <c:pt idx="488">
                  <c:v>-4.8840145924254601E-3</c:v>
                </c:pt>
                <c:pt idx="489">
                  <c:v>-4.8661896511730113E-3</c:v>
                </c:pt>
                <c:pt idx="490">
                  <c:v>-4.8367688006138825E-3</c:v>
                </c:pt>
                <c:pt idx="491">
                  <c:v>-4.8119863454673872E-3</c:v>
                </c:pt>
                <c:pt idx="492">
                  <c:v>-4.7975013428862611E-3</c:v>
                </c:pt>
                <c:pt idx="493">
                  <c:v>-4.7961725510346099E-3</c:v>
                </c:pt>
                <c:pt idx="494">
                  <c:v>-4.7717951085070442E-3</c:v>
                </c:pt>
                <c:pt idx="495">
                  <c:v>-4.7559701383329978E-3</c:v>
                </c:pt>
                <c:pt idx="496">
                  <c:v>-4.6730913303840299E-3</c:v>
                </c:pt>
                <c:pt idx="497">
                  <c:v>-4.6484685679845138E-3</c:v>
                </c:pt>
                <c:pt idx="498">
                  <c:v>-4.6118452225628196E-3</c:v>
                </c:pt>
                <c:pt idx="499">
                  <c:v>-4.5801606785742608E-3</c:v>
                </c:pt>
                <c:pt idx="500">
                  <c:v>-4.5677077785552496E-3</c:v>
                </c:pt>
                <c:pt idx="501">
                  <c:v>-4.5662179795811948E-3</c:v>
                </c:pt>
                <c:pt idx="502">
                  <c:v>-4.531704380839505E-3</c:v>
                </c:pt>
                <c:pt idx="503">
                  <c:v>-4.4742803949209663E-3</c:v>
                </c:pt>
                <c:pt idx="504">
                  <c:v>-4.4742803949209663E-3</c:v>
                </c:pt>
                <c:pt idx="505">
                  <c:v>-4.378623990324502E-3</c:v>
                </c:pt>
                <c:pt idx="506">
                  <c:v>-4.3620570801656336E-3</c:v>
                </c:pt>
                <c:pt idx="507">
                  <c:v>-4.2691056277458306E-3</c:v>
                </c:pt>
                <c:pt idx="508">
                  <c:v>-4.2648534630449243E-3</c:v>
                </c:pt>
                <c:pt idx="509">
                  <c:v>-4.223212840893731E-3</c:v>
                </c:pt>
                <c:pt idx="510">
                  <c:v>-4.1987465463497161E-3</c:v>
                </c:pt>
                <c:pt idx="511">
                  <c:v>-4.1723323864900023E-3</c:v>
                </c:pt>
                <c:pt idx="512">
                  <c:v>-4.1402470071688928E-3</c:v>
                </c:pt>
                <c:pt idx="513">
                  <c:v>-4.0899852515251661E-3</c:v>
                </c:pt>
                <c:pt idx="514">
                  <c:v>-4.0080213975388218E-3</c:v>
                </c:pt>
                <c:pt idx="515">
                  <c:v>-4.0048492758902017E-3</c:v>
                </c:pt>
                <c:pt idx="516">
                  <c:v>-3.975822125840486E-3</c:v>
                </c:pt>
                <c:pt idx="517">
                  <c:v>-3.9666850901053626E-3</c:v>
                </c:pt>
                <c:pt idx="518">
                  <c:v>-3.9386486103376627E-3</c:v>
                </c:pt>
                <c:pt idx="519">
                  <c:v>-3.9292781398894382E-3</c:v>
                </c:pt>
                <c:pt idx="520">
                  <c:v>-3.9200363800735395E-3</c:v>
                </c:pt>
                <c:pt idx="521">
                  <c:v>-3.9144303681354058E-3</c:v>
                </c:pt>
                <c:pt idx="522">
                  <c:v>-3.8417411632442225E-3</c:v>
                </c:pt>
                <c:pt idx="523">
                  <c:v>-3.8194387518539564E-3</c:v>
                </c:pt>
                <c:pt idx="524">
                  <c:v>-3.6877730791848476E-3</c:v>
                </c:pt>
                <c:pt idx="525">
                  <c:v>-3.6607117249887185E-3</c:v>
                </c:pt>
                <c:pt idx="526">
                  <c:v>-3.6189424297883551E-3</c:v>
                </c:pt>
                <c:pt idx="527">
                  <c:v>-3.6035473348287805E-3</c:v>
                </c:pt>
                <c:pt idx="528">
                  <c:v>-3.5735594908649134E-3</c:v>
                </c:pt>
                <c:pt idx="529">
                  <c:v>-3.438796972289734E-3</c:v>
                </c:pt>
                <c:pt idx="530">
                  <c:v>-3.4305350967891368E-3</c:v>
                </c:pt>
                <c:pt idx="531">
                  <c:v>-3.3955890011382718E-3</c:v>
                </c:pt>
                <c:pt idx="532">
                  <c:v>-3.3315521020331599E-3</c:v>
                </c:pt>
                <c:pt idx="533">
                  <c:v>-3.3305609471646108E-3</c:v>
                </c:pt>
                <c:pt idx="534">
                  <c:v>-3.3241027838385598E-3</c:v>
                </c:pt>
                <c:pt idx="535">
                  <c:v>-3.2663336401944796E-3</c:v>
                </c:pt>
                <c:pt idx="536">
                  <c:v>-3.2526398268996897E-3</c:v>
                </c:pt>
                <c:pt idx="537">
                  <c:v>-3.1628914085081953E-3</c:v>
                </c:pt>
                <c:pt idx="538">
                  <c:v>-3.1620579706478393E-3</c:v>
                </c:pt>
                <c:pt idx="539">
                  <c:v>-3.1466828147730373E-3</c:v>
                </c:pt>
                <c:pt idx="540">
                  <c:v>-3.1416928134442548E-3</c:v>
                </c:pt>
                <c:pt idx="541">
                  <c:v>-3.132736233007112E-3</c:v>
                </c:pt>
                <c:pt idx="542">
                  <c:v>-3.1250025431352776E-3</c:v>
                </c:pt>
                <c:pt idx="543">
                  <c:v>-3.1167631137406322E-3</c:v>
                </c:pt>
                <c:pt idx="544">
                  <c:v>-3.111911547813556E-3</c:v>
                </c:pt>
                <c:pt idx="545">
                  <c:v>-3.0912542980660656E-3</c:v>
                </c:pt>
                <c:pt idx="546">
                  <c:v>-3.0869471141800387E-3</c:v>
                </c:pt>
                <c:pt idx="547">
                  <c:v>-3.0843196533324609E-3</c:v>
                </c:pt>
                <c:pt idx="548">
                  <c:v>-3.0496515538857329E-3</c:v>
                </c:pt>
                <c:pt idx="549">
                  <c:v>-3.0403794488107335E-3</c:v>
                </c:pt>
                <c:pt idx="550">
                  <c:v>-3.0322000216438062E-3</c:v>
                </c:pt>
                <c:pt idx="551">
                  <c:v>-3.0276134835280901E-3</c:v>
                </c:pt>
                <c:pt idx="552">
                  <c:v>-3.0097840629042037E-3</c:v>
                </c:pt>
                <c:pt idx="553">
                  <c:v>-2.9824655873800076E-3</c:v>
                </c:pt>
                <c:pt idx="554">
                  <c:v>-2.8957520137135738E-3</c:v>
                </c:pt>
                <c:pt idx="555">
                  <c:v>-2.7624326959100726E-3</c:v>
                </c:pt>
                <c:pt idx="556">
                  <c:v>-2.7558812773454369E-3</c:v>
                </c:pt>
                <c:pt idx="557">
                  <c:v>-2.728514653203951E-3</c:v>
                </c:pt>
                <c:pt idx="558">
                  <c:v>-2.716854234177786E-3</c:v>
                </c:pt>
                <c:pt idx="559">
                  <c:v>-2.6990569691649467E-3</c:v>
                </c:pt>
                <c:pt idx="560">
                  <c:v>-2.6642903589360173E-3</c:v>
                </c:pt>
                <c:pt idx="561">
                  <c:v>-2.6195168875502465E-3</c:v>
                </c:pt>
                <c:pt idx="562">
                  <c:v>-2.6020254207767672E-3</c:v>
                </c:pt>
                <c:pt idx="563">
                  <c:v>-2.5895569067336775E-3</c:v>
                </c:pt>
                <c:pt idx="564">
                  <c:v>-2.5882672717513684E-3</c:v>
                </c:pt>
                <c:pt idx="565">
                  <c:v>-2.5641039689376474E-3</c:v>
                </c:pt>
                <c:pt idx="566">
                  <c:v>-2.527782315396999E-3</c:v>
                </c:pt>
                <c:pt idx="567">
                  <c:v>-2.5220694327099465E-3</c:v>
                </c:pt>
                <c:pt idx="568">
                  <c:v>-2.4797904065378914E-3</c:v>
                </c:pt>
                <c:pt idx="569">
                  <c:v>-2.4660307668002844E-3</c:v>
                </c:pt>
                <c:pt idx="570">
                  <c:v>-2.4591121169578161E-3</c:v>
                </c:pt>
                <c:pt idx="571">
                  <c:v>-2.4028846163103149E-3</c:v>
                </c:pt>
                <c:pt idx="572">
                  <c:v>-2.3649991314978564E-3</c:v>
                </c:pt>
                <c:pt idx="573">
                  <c:v>-2.2581868835919784E-3</c:v>
                </c:pt>
                <c:pt idx="574">
                  <c:v>-2.2270369450775786E-3</c:v>
                </c:pt>
                <c:pt idx="575">
                  <c:v>-2.154399397026214E-3</c:v>
                </c:pt>
                <c:pt idx="576">
                  <c:v>-2.116402906377724E-3</c:v>
                </c:pt>
                <c:pt idx="577">
                  <c:v>-2.0553735114073601E-3</c:v>
                </c:pt>
                <c:pt idx="578">
                  <c:v>-2.0479943340587013E-3</c:v>
                </c:pt>
                <c:pt idx="579">
                  <c:v>-2.0318327342267978E-3</c:v>
                </c:pt>
                <c:pt idx="580">
                  <c:v>-2.0120731134201197E-3</c:v>
                </c:pt>
                <c:pt idx="581">
                  <c:v>-1.9958869132371197E-3</c:v>
                </c:pt>
                <c:pt idx="582">
                  <c:v>-1.9782400121057075E-3</c:v>
                </c:pt>
                <c:pt idx="583">
                  <c:v>-1.9405283207982989E-3</c:v>
                </c:pt>
                <c:pt idx="584">
                  <c:v>-1.9311238701705186E-3</c:v>
                </c:pt>
                <c:pt idx="585">
                  <c:v>-1.8198974334418824E-3</c:v>
                </c:pt>
                <c:pt idx="586">
                  <c:v>-1.8142733072774116E-3</c:v>
                </c:pt>
                <c:pt idx="587">
                  <c:v>-1.7861272983088602E-3</c:v>
                </c:pt>
                <c:pt idx="588">
                  <c:v>-1.721995892478289E-3</c:v>
                </c:pt>
                <c:pt idx="589">
                  <c:v>-1.7006806820173311E-3</c:v>
                </c:pt>
                <c:pt idx="590">
                  <c:v>-1.6877641137197409E-3</c:v>
                </c:pt>
                <c:pt idx="591">
                  <c:v>-1.6681730427192563E-3</c:v>
                </c:pt>
                <c:pt idx="592">
                  <c:v>-1.6525803871029832E-3</c:v>
                </c:pt>
                <c:pt idx="593">
                  <c:v>-1.5527953430608263E-3</c:v>
                </c:pt>
                <c:pt idx="594">
                  <c:v>-1.5238476782504968E-3</c:v>
                </c:pt>
                <c:pt idx="595">
                  <c:v>-1.5111201587779501E-3</c:v>
                </c:pt>
                <c:pt idx="596">
                  <c:v>-1.4425456133431852E-3</c:v>
                </c:pt>
                <c:pt idx="597">
                  <c:v>-1.3983164220920492E-3</c:v>
                </c:pt>
                <c:pt idx="598">
                  <c:v>-1.3069634745020314E-3</c:v>
                </c:pt>
                <c:pt idx="599">
                  <c:v>-1.3054832141303713E-3</c:v>
                </c:pt>
                <c:pt idx="600">
                  <c:v>-1.2861738107442296E-3</c:v>
                </c:pt>
                <c:pt idx="601">
                  <c:v>-1.2845216923566276E-3</c:v>
                </c:pt>
                <c:pt idx="602">
                  <c:v>-1.2816406752752388E-3</c:v>
                </c:pt>
                <c:pt idx="603">
                  <c:v>-1.2746974320005839E-3</c:v>
                </c:pt>
                <c:pt idx="604">
                  <c:v>-1.2083385156029113E-3</c:v>
                </c:pt>
                <c:pt idx="605">
                  <c:v>-1.2041414658072445E-3</c:v>
                </c:pt>
                <c:pt idx="606">
                  <c:v>-1.203369579632789E-3</c:v>
                </c:pt>
                <c:pt idx="607">
                  <c:v>-1.194029992607912E-3</c:v>
                </c:pt>
                <c:pt idx="608">
                  <c:v>-1.1898664202127025E-3</c:v>
                </c:pt>
                <c:pt idx="609">
                  <c:v>-1.1496595993497648E-3</c:v>
                </c:pt>
                <c:pt idx="610">
                  <c:v>-1.0565241341999848E-3</c:v>
                </c:pt>
                <c:pt idx="611">
                  <c:v>-9.915717222950518E-4</c:v>
                </c:pt>
                <c:pt idx="612">
                  <c:v>-9.5957636461889353E-4</c:v>
                </c:pt>
                <c:pt idx="613">
                  <c:v>-8.5142619021751282E-4</c:v>
                </c:pt>
                <c:pt idx="614">
                  <c:v>-8.2348622657822462E-4</c:v>
                </c:pt>
                <c:pt idx="615">
                  <c:v>-7.8585465733909158E-4</c:v>
                </c:pt>
                <c:pt idx="616">
                  <c:v>-7.4156473550349026E-4</c:v>
                </c:pt>
                <c:pt idx="617">
                  <c:v>-7.2542621969788688E-4</c:v>
                </c:pt>
                <c:pt idx="618">
                  <c:v>-6.9415628848387917E-4</c:v>
                </c:pt>
                <c:pt idx="619">
                  <c:v>-6.5082983097836968E-4</c:v>
                </c:pt>
                <c:pt idx="620">
                  <c:v>-6.0374286783308122E-4</c:v>
                </c:pt>
                <c:pt idx="621">
                  <c:v>-5.90594795324473E-4</c:v>
                </c:pt>
                <c:pt idx="622">
                  <c:v>-5.8919925845147094E-4</c:v>
                </c:pt>
                <c:pt idx="623">
                  <c:v>-5.6486538877199572E-4</c:v>
                </c:pt>
                <c:pt idx="624">
                  <c:v>-5.5850322591122388E-4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5.9164302282679513E-4</c:v>
                </c:pt>
                <c:pt idx="660">
                  <c:v>5.9575098855581266E-4</c:v>
                </c:pt>
                <c:pt idx="661">
                  <c:v>5.9695183252294237E-4</c:v>
                </c:pt>
                <c:pt idx="662">
                  <c:v>6.0527346336722017E-4</c:v>
                </c:pt>
                <c:pt idx="663">
                  <c:v>6.995240480510012E-4</c:v>
                </c:pt>
                <c:pt idx="664">
                  <c:v>7.1968337039364299E-4</c:v>
                </c:pt>
                <c:pt idx="665">
                  <c:v>7.6580716107931717E-4</c:v>
                </c:pt>
                <c:pt idx="666">
                  <c:v>7.6599007958263706E-4</c:v>
                </c:pt>
                <c:pt idx="667">
                  <c:v>8.1869354734848338E-4</c:v>
                </c:pt>
                <c:pt idx="668">
                  <c:v>8.5653110161642795E-4</c:v>
                </c:pt>
                <c:pt idx="669">
                  <c:v>8.8314848153306358E-4</c:v>
                </c:pt>
                <c:pt idx="670">
                  <c:v>1.000500333583622E-3</c:v>
                </c:pt>
                <c:pt idx="671">
                  <c:v>1.0899183640256005E-3</c:v>
                </c:pt>
                <c:pt idx="672">
                  <c:v>1.1117288526904154E-3</c:v>
                </c:pt>
                <c:pt idx="673">
                  <c:v>1.1738344573538043E-3</c:v>
                </c:pt>
                <c:pt idx="674">
                  <c:v>1.1897681355887508E-3</c:v>
                </c:pt>
                <c:pt idx="675">
                  <c:v>1.207790038362136E-3</c:v>
                </c:pt>
                <c:pt idx="676">
                  <c:v>1.2398017707125071E-3</c:v>
                </c:pt>
                <c:pt idx="677">
                  <c:v>1.2492194004318981E-3</c:v>
                </c:pt>
                <c:pt idx="678">
                  <c:v>1.2861738107443066E-3</c:v>
                </c:pt>
                <c:pt idx="679">
                  <c:v>1.3106161771203756E-3</c:v>
                </c:pt>
                <c:pt idx="680">
                  <c:v>1.3110390672225374E-3</c:v>
                </c:pt>
                <c:pt idx="681">
                  <c:v>1.3371460350030838E-3</c:v>
                </c:pt>
                <c:pt idx="682">
                  <c:v>1.3393027095070442E-3</c:v>
                </c:pt>
                <c:pt idx="683">
                  <c:v>1.3465060962980181E-3</c:v>
                </c:pt>
                <c:pt idx="684">
                  <c:v>1.3593497789213904E-3</c:v>
                </c:pt>
                <c:pt idx="685">
                  <c:v>1.3836072138060248E-3</c:v>
                </c:pt>
                <c:pt idx="686">
                  <c:v>1.4194466542262925E-3</c:v>
                </c:pt>
                <c:pt idx="687">
                  <c:v>1.4367818563628255E-3</c:v>
                </c:pt>
                <c:pt idx="688">
                  <c:v>1.4513790646469855E-3</c:v>
                </c:pt>
                <c:pt idx="689">
                  <c:v>1.4925375905060505E-3</c:v>
                </c:pt>
                <c:pt idx="690">
                  <c:v>1.5220703090686718E-3</c:v>
                </c:pt>
                <c:pt idx="691">
                  <c:v>1.5608063677241435E-3</c:v>
                </c:pt>
                <c:pt idx="692">
                  <c:v>1.567398440012676E-3</c:v>
                </c:pt>
                <c:pt idx="693">
                  <c:v>1.5843967252963129E-3</c:v>
                </c:pt>
                <c:pt idx="694">
                  <c:v>1.6059100930019294E-3</c:v>
                </c:pt>
                <c:pt idx="695">
                  <c:v>1.6202136095301064E-3</c:v>
                </c:pt>
                <c:pt idx="696">
                  <c:v>1.6745747703321684E-3</c:v>
                </c:pt>
                <c:pt idx="697">
                  <c:v>1.6806726645182443E-3</c:v>
                </c:pt>
                <c:pt idx="698">
                  <c:v>1.6935810906491342E-3</c:v>
                </c:pt>
                <c:pt idx="699">
                  <c:v>1.7457670495562071E-3</c:v>
                </c:pt>
                <c:pt idx="700">
                  <c:v>1.9266654183081918E-3</c:v>
                </c:pt>
                <c:pt idx="701">
                  <c:v>1.9311238701704421E-3</c:v>
                </c:pt>
                <c:pt idx="702">
                  <c:v>1.9430451191812625E-3</c:v>
                </c:pt>
                <c:pt idx="703">
                  <c:v>1.9743343037178294E-3</c:v>
                </c:pt>
                <c:pt idx="704">
                  <c:v>2.0291486372427561E-3</c:v>
                </c:pt>
                <c:pt idx="705">
                  <c:v>2.04151142697663E-3</c:v>
                </c:pt>
                <c:pt idx="706">
                  <c:v>2.0658554263592458E-3</c:v>
                </c:pt>
                <c:pt idx="707">
                  <c:v>2.0703217467950134E-3</c:v>
                </c:pt>
                <c:pt idx="708">
                  <c:v>2.0885570540884173E-3</c:v>
                </c:pt>
                <c:pt idx="709">
                  <c:v>2.2514080804574279E-3</c:v>
                </c:pt>
                <c:pt idx="710">
                  <c:v>2.3360597975477064E-3</c:v>
                </c:pt>
                <c:pt idx="711">
                  <c:v>2.350884697702769E-3</c:v>
                </c:pt>
                <c:pt idx="712">
                  <c:v>2.3724803536303955E-3</c:v>
                </c:pt>
                <c:pt idx="713">
                  <c:v>2.3743580604622971E-3</c:v>
                </c:pt>
                <c:pt idx="714">
                  <c:v>2.3781819287787944E-3</c:v>
                </c:pt>
                <c:pt idx="715">
                  <c:v>2.3837913552761975E-3</c:v>
                </c:pt>
                <c:pt idx="716">
                  <c:v>2.4686624961745619E-3</c:v>
                </c:pt>
                <c:pt idx="717">
                  <c:v>2.4743556105850796E-3</c:v>
                </c:pt>
                <c:pt idx="718">
                  <c:v>2.4968801985871458E-3</c:v>
                </c:pt>
                <c:pt idx="719">
                  <c:v>2.5477720787987828E-3</c:v>
                </c:pt>
                <c:pt idx="720">
                  <c:v>2.5673955052457334E-3</c:v>
                </c:pt>
                <c:pt idx="721">
                  <c:v>2.5806465934914914E-3</c:v>
                </c:pt>
                <c:pt idx="722">
                  <c:v>2.5873235649509544E-3</c:v>
                </c:pt>
                <c:pt idx="723">
                  <c:v>2.6397565398941147E-3</c:v>
                </c:pt>
                <c:pt idx="724">
                  <c:v>2.6990569691649835E-3</c:v>
                </c:pt>
                <c:pt idx="725">
                  <c:v>2.7168542341778749E-3</c:v>
                </c:pt>
                <c:pt idx="726">
                  <c:v>2.7429164743711038E-3</c:v>
                </c:pt>
                <c:pt idx="727">
                  <c:v>2.7624326959100796E-3</c:v>
                </c:pt>
                <c:pt idx="728">
                  <c:v>2.8288562004778446E-3</c:v>
                </c:pt>
                <c:pt idx="729">
                  <c:v>2.852335423849113E-3</c:v>
                </c:pt>
                <c:pt idx="730">
                  <c:v>2.867526504293943E-3</c:v>
                </c:pt>
                <c:pt idx="731">
                  <c:v>2.9069787913090896E-3</c:v>
                </c:pt>
                <c:pt idx="732">
                  <c:v>2.9112683469916479E-3</c:v>
                </c:pt>
                <c:pt idx="733">
                  <c:v>2.965894413378248E-3</c:v>
                </c:pt>
                <c:pt idx="734">
                  <c:v>3.0892209643187834E-3</c:v>
                </c:pt>
                <c:pt idx="735">
                  <c:v>3.0987938308217147E-3</c:v>
                </c:pt>
                <c:pt idx="736">
                  <c:v>3.111913561120862E-3</c:v>
                </c:pt>
                <c:pt idx="737">
                  <c:v>3.1204951977938469E-3</c:v>
                </c:pt>
                <c:pt idx="738">
                  <c:v>3.1266309994319222E-3</c:v>
                </c:pt>
                <c:pt idx="739">
                  <c:v>3.135475353292724E-3</c:v>
                </c:pt>
                <c:pt idx="740">
                  <c:v>3.1662295580495133E-3</c:v>
                </c:pt>
                <c:pt idx="741">
                  <c:v>3.1771326211189731E-3</c:v>
                </c:pt>
                <c:pt idx="742">
                  <c:v>3.2414939241710229E-3</c:v>
                </c:pt>
                <c:pt idx="743">
                  <c:v>3.2733253449693297E-3</c:v>
                </c:pt>
                <c:pt idx="744">
                  <c:v>3.4188067487856823E-3</c:v>
                </c:pt>
                <c:pt idx="745">
                  <c:v>3.4207559012453519E-3</c:v>
                </c:pt>
                <c:pt idx="746">
                  <c:v>3.5719727901402012E-3</c:v>
                </c:pt>
                <c:pt idx="747">
                  <c:v>3.5958327130558971E-3</c:v>
                </c:pt>
                <c:pt idx="748">
                  <c:v>3.6429304512523054E-3</c:v>
                </c:pt>
                <c:pt idx="749">
                  <c:v>3.8358313238711925E-3</c:v>
                </c:pt>
                <c:pt idx="750">
                  <c:v>3.9113478809121027E-3</c:v>
                </c:pt>
                <c:pt idx="751">
                  <c:v>4.0053458086752826E-3</c:v>
                </c:pt>
                <c:pt idx="752">
                  <c:v>4.0504310598341838E-3</c:v>
                </c:pt>
                <c:pt idx="753">
                  <c:v>4.0532750040555825E-3</c:v>
                </c:pt>
                <c:pt idx="754">
                  <c:v>4.1245816398963091E-3</c:v>
                </c:pt>
                <c:pt idx="755">
                  <c:v>4.1476212119197541E-3</c:v>
                </c:pt>
                <c:pt idx="756">
                  <c:v>4.1695682367248309E-3</c:v>
                </c:pt>
                <c:pt idx="757">
                  <c:v>4.1928782600359578E-3</c:v>
                </c:pt>
                <c:pt idx="758">
                  <c:v>4.1953314214886296E-3</c:v>
                </c:pt>
                <c:pt idx="759">
                  <c:v>4.2080014002050491E-3</c:v>
                </c:pt>
                <c:pt idx="760">
                  <c:v>4.2257230334990254E-3</c:v>
                </c:pt>
                <c:pt idx="761">
                  <c:v>4.2283361095211049E-3</c:v>
                </c:pt>
                <c:pt idx="762">
                  <c:v>4.2402890388854421E-3</c:v>
                </c:pt>
                <c:pt idx="763">
                  <c:v>4.2752899296691089E-3</c:v>
                </c:pt>
                <c:pt idx="764">
                  <c:v>4.282662054018364E-3</c:v>
                </c:pt>
                <c:pt idx="765">
                  <c:v>4.3446846040111134E-3</c:v>
                </c:pt>
                <c:pt idx="766">
                  <c:v>4.3857066602695826E-3</c:v>
                </c:pt>
                <c:pt idx="767">
                  <c:v>4.5030632541546668E-3</c:v>
                </c:pt>
                <c:pt idx="768">
                  <c:v>4.5454623716746382E-3</c:v>
                </c:pt>
                <c:pt idx="769">
                  <c:v>4.6794657219589404E-3</c:v>
                </c:pt>
                <c:pt idx="770">
                  <c:v>4.7318700278334127E-3</c:v>
                </c:pt>
                <c:pt idx="771">
                  <c:v>4.7473809067095502E-3</c:v>
                </c:pt>
                <c:pt idx="772">
                  <c:v>4.764409265399212E-3</c:v>
                </c:pt>
                <c:pt idx="773">
                  <c:v>4.7953410237407176E-3</c:v>
                </c:pt>
                <c:pt idx="774">
                  <c:v>4.8426244757879908E-3</c:v>
                </c:pt>
                <c:pt idx="775">
                  <c:v>4.8818618217016559E-3</c:v>
                </c:pt>
                <c:pt idx="776">
                  <c:v>4.911724727350142E-3</c:v>
                </c:pt>
                <c:pt idx="777">
                  <c:v>4.9923747337836622E-3</c:v>
                </c:pt>
                <c:pt idx="778">
                  <c:v>5.0125418235441935E-3</c:v>
                </c:pt>
                <c:pt idx="779">
                  <c:v>5.0127809713667142E-3</c:v>
                </c:pt>
                <c:pt idx="780">
                  <c:v>5.0811372336731758E-3</c:v>
                </c:pt>
                <c:pt idx="781">
                  <c:v>5.0890695074712281E-3</c:v>
                </c:pt>
                <c:pt idx="782">
                  <c:v>5.176458389232275E-3</c:v>
                </c:pt>
                <c:pt idx="783">
                  <c:v>5.1866010702327561E-3</c:v>
                </c:pt>
                <c:pt idx="784">
                  <c:v>5.249355886143745E-3</c:v>
                </c:pt>
                <c:pt idx="785">
                  <c:v>5.3000694327994258E-3</c:v>
                </c:pt>
                <c:pt idx="786">
                  <c:v>5.3034867393620478E-3</c:v>
                </c:pt>
                <c:pt idx="787">
                  <c:v>5.307111354288116E-3</c:v>
                </c:pt>
                <c:pt idx="788">
                  <c:v>5.3608127419820179E-3</c:v>
                </c:pt>
                <c:pt idx="789">
                  <c:v>5.3686169329919629E-3</c:v>
                </c:pt>
                <c:pt idx="790">
                  <c:v>5.3784224927586064E-3</c:v>
                </c:pt>
                <c:pt idx="791">
                  <c:v>5.3789363120798454E-3</c:v>
                </c:pt>
                <c:pt idx="792">
                  <c:v>5.3950034516594518E-3</c:v>
                </c:pt>
                <c:pt idx="793">
                  <c:v>5.4144558404495514E-3</c:v>
                </c:pt>
                <c:pt idx="794">
                  <c:v>5.4863318324164375E-3</c:v>
                </c:pt>
                <c:pt idx="795">
                  <c:v>5.4915019936751614E-3</c:v>
                </c:pt>
                <c:pt idx="796">
                  <c:v>5.5080610376983825E-3</c:v>
                </c:pt>
                <c:pt idx="797">
                  <c:v>5.5674749440485383E-3</c:v>
                </c:pt>
                <c:pt idx="798">
                  <c:v>5.6337050413056231E-3</c:v>
                </c:pt>
                <c:pt idx="799">
                  <c:v>5.7047923430637616E-3</c:v>
                </c:pt>
                <c:pt idx="800">
                  <c:v>5.7149840750164551E-3</c:v>
                </c:pt>
                <c:pt idx="801">
                  <c:v>5.7265725572013589E-3</c:v>
                </c:pt>
                <c:pt idx="802">
                  <c:v>5.7467939371272482E-3</c:v>
                </c:pt>
                <c:pt idx="803">
                  <c:v>5.854659768420767E-3</c:v>
                </c:pt>
                <c:pt idx="804">
                  <c:v>5.899722127188322E-3</c:v>
                </c:pt>
                <c:pt idx="805">
                  <c:v>5.9642323916733707E-3</c:v>
                </c:pt>
                <c:pt idx="806">
                  <c:v>6.0480395269652204E-3</c:v>
                </c:pt>
                <c:pt idx="807">
                  <c:v>6.0824236412983486E-3</c:v>
                </c:pt>
                <c:pt idx="808">
                  <c:v>6.1767338495996513E-3</c:v>
                </c:pt>
                <c:pt idx="809">
                  <c:v>6.1849749024380004E-3</c:v>
                </c:pt>
                <c:pt idx="810">
                  <c:v>6.269613013595395E-3</c:v>
                </c:pt>
                <c:pt idx="811">
                  <c:v>6.3492276786587445E-3</c:v>
                </c:pt>
                <c:pt idx="812">
                  <c:v>6.3492276786587445E-3</c:v>
                </c:pt>
                <c:pt idx="813">
                  <c:v>6.4858464909392441E-3</c:v>
                </c:pt>
                <c:pt idx="814">
                  <c:v>6.4904210513557856E-3</c:v>
                </c:pt>
                <c:pt idx="815">
                  <c:v>6.5090003488292849E-3</c:v>
                </c:pt>
                <c:pt idx="816">
                  <c:v>6.5146810211936723E-3</c:v>
                </c:pt>
                <c:pt idx="817">
                  <c:v>6.5359709797854493E-3</c:v>
                </c:pt>
                <c:pt idx="818">
                  <c:v>6.5688031880315762E-3</c:v>
                </c:pt>
                <c:pt idx="819">
                  <c:v>6.6236801306752561E-3</c:v>
                </c:pt>
                <c:pt idx="820">
                  <c:v>6.6298031062987008E-3</c:v>
                </c:pt>
                <c:pt idx="821">
                  <c:v>6.6371925067987645E-3</c:v>
                </c:pt>
                <c:pt idx="822">
                  <c:v>6.644602923362674E-3</c:v>
                </c:pt>
                <c:pt idx="823">
                  <c:v>6.7146622296561393E-3</c:v>
                </c:pt>
                <c:pt idx="824">
                  <c:v>6.7320278232800438E-3</c:v>
                </c:pt>
                <c:pt idx="825">
                  <c:v>6.7842917142853561E-3</c:v>
                </c:pt>
                <c:pt idx="826">
                  <c:v>6.8046085658734256E-3</c:v>
                </c:pt>
                <c:pt idx="827">
                  <c:v>6.8317942917032722E-3</c:v>
                </c:pt>
                <c:pt idx="828">
                  <c:v>6.8479473988828313E-3</c:v>
                </c:pt>
                <c:pt idx="829">
                  <c:v>6.8865267191487679E-3</c:v>
                </c:pt>
                <c:pt idx="830">
                  <c:v>6.8974859250933206E-3</c:v>
                </c:pt>
                <c:pt idx="831">
                  <c:v>6.9411431441710044E-3</c:v>
                </c:pt>
                <c:pt idx="832">
                  <c:v>6.9995882085036208E-3</c:v>
                </c:pt>
                <c:pt idx="833">
                  <c:v>7.0225007698246798E-3</c:v>
                </c:pt>
                <c:pt idx="834">
                  <c:v>7.0258755450733224E-3</c:v>
                </c:pt>
                <c:pt idx="835">
                  <c:v>7.042282625412951E-3</c:v>
                </c:pt>
                <c:pt idx="836">
                  <c:v>7.0671672230923528E-3</c:v>
                </c:pt>
                <c:pt idx="837">
                  <c:v>7.2306894931459809E-3</c:v>
                </c:pt>
                <c:pt idx="838">
                  <c:v>7.2344388954337152E-3</c:v>
                </c:pt>
                <c:pt idx="839">
                  <c:v>7.2762474608033386E-3</c:v>
                </c:pt>
                <c:pt idx="840">
                  <c:v>7.3134707438072535E-3</c:v>
                </c:pt>
                <c:pt idx="841">
                  <c:v>7.3439128306989716E-3</c:v>
                </c:pt>
                <c:pt idx="842">
                  <c:v>7.3505175593416468E-3</c:v>
                </c:pt>
                <c:pt idx="843">
                  <c:v>7.389196182371085E-3</c:v>
                </c:pt>
                <c:pt idx="844">
                  <c:v>7.3971502248131888E-3</c:v>
                </c:pt>
                <c:pt idx="845">
                  <c:v>7.3983689065042976E-3</c:v>
                </c:pt>
                <c:pt idx="846">
                  <c:v>7.3998685982948403E-3</c:v>
                </c:pt>
                <c:pt idx="847">
                  <c:v>7.4270898436155017E-3</c:v>
                </c:pt>
                <c:pt idx="848">
                  <c:v>7.4464221360679064E-3</c:v>
                </c:pt>
                <c:pt idx="849">
                  <c:v>7.4682946075257444E-3</c:v>
                </c:pt>
                <c:pt idx="850">
                  <c:v>7.4963648915019375E-3</c:v>
                </c:pt>
                <c:pt idx="851">
                  <c:v>7.5095442427685222E-3</c:v>
                </c:pt>
                <c:pt idx="852">
                  <c:v>7.6036958955357338E-3</c:v>
                </c:pt>
                <c:pt idx="853">
                  <c:v>7.6090504667208252E-3</c:v>
                </c:pt>
                <c:pt idx="854">
                  <c:v>7.621988119058962E-3</c:v>
                </c:pt>
                <c:pt idx="855">
                  <c:v>7.6726719116601864E-3</c:v>
                </c:pt>
                <c:pt idx="856">
                  <c:v>7.6864329241562914E-3</c:v>
                </c:pt>
                <c:pt idx="857">
                  <c:v>7.691580776677788E-3</c:v>
                </c:pt>
                <c:pt idx="858">
                  <c:v>7.6918816160694474E-3</c:v>
                </c:pt>
                <c:pt idx="859">
                  <c:v>7.698298238846624E-3</c:v>
                </c:pt>
                <c:pt idx="860">
                  <c:v>7.70035416369628E-3</c:v>
                </c:pt>
                <c:pt idx="861">
                  <c:v>7.74972605128477E-3</c:v>
                </c:pt>
                <c:pt idx="862">
                  <c:v>7.7534695718521462E-3</c:v>
                </c:pt>
                <c:pt idx="863">
                  <c:v>7.8527130242645356E-3</c:v>
                </c:pt>
                <c:pt idx="864">
                  <c:v>7.9279694521905159E-3</c:v>
                </c:pt>
                <c:pt idx="865">
                  <c:v>8.0038845726613378E-3</c:v>
                </c:pt>
                <c:pt idx="866">
                  <c:v>8.0137807235536162E-3</c:v>
                </c:pt>
                <c:pt idx="867">
                  <c:v>8.0619240439827305E-3</c:v>
                </c:pt>
                <c:pt idx="868">
                  <c:v>8.0878546016989062E-3</c:v>
                </c:pt>
                <c:pt idx="869">
                  <c:v>8.1326650895946692E-3</c:v>
                </c:pt>
                <c:pt idx="870">
                  <c:v>8.1487946737280881E-3</c:v>
                </c:pt>
                <c:pt idx="871">
                  <c:v>8.1810775456243739E-3</c:v>
                </c:pt>
                <c:pt idx="872">
                  <c:v>8.2063211057180809E-3</c:v>
                </c:pt>
                <c:pt idx="873">
                  <c:v>8.212065560370475E-3</c:v>
                </c:pt>
                <c:pt idx="874">
                  <c:v>8.2220401520164566E-3</c:v>
                </c:pt>
                <c:pt idx="875">
                  <c:v>8.2405805882762827E-3</c:v>
                </c:pt>
                <c:pt idx="876">
                  <c:v>8.2983505938757415E-3</c:v>
                </c:pt>
                <c:pt idx="877">
                  <c:v>8.3096989314051014E-3</c:v>
                </c:pt>
                <c:pt idx="878">
                  <c:v>8.3998782117473969E-3</c:v>
                </c:pt>
                <c:pt idx="879">
                  <c:v>8.4015662336717912E-3</c:v>
                </c:pt>
                <c:pt idx="880">
                  <c:v>8.4286468755650854E-3</c:v>
                </c:pt>
                <c:pt idx="881">
                  <c:v>8.4567100182234584E-3</c:v>
                </c:pt>
                <c:pt idx="882">
                  <c:v>8.477390189042526E-3</c:v>
                </c:pt>
                <c:pt idx="883">
                  <c:v>8.5040001082402339E-3</c:v>
                </c:pt>
                <c:pt idx="884">
                  <c:v>8.5524763784432575E-3</c:v>
                </c:pt>
                <c:pt idx="885">
                  <c:v>8.6903091919772607E-3</c:v>
                </c:pt>
                <c:pt idx="886">
                  <c:v>8.7032751283016713E-3</c:v>
                </c:pt>
                <c:pt idx="887">
                  <c:v>8.7118786441509038E-3</c:v>
                </c:pt>
                <c:pt idx="888">
                  <c:v>8.8217333291476883E-3</c:v>
                </c:pt>
                <c:pt idx="889">
                  <c:v>8.8552128297325443E-3</c:v>
                </c:pt>
                <c:pt idx="890">
                  <c:v>8.8626872578453243E-3</c:v>
                </c:pt>
                <c:pt idx="891">
                  <c:v>8.9741553518021908E-3</c:v>
                </c:pt>
                <c:pt idx="892">
                  <c:v>9.019006923989055E-3</c:v>
                </c:pt>
                <c:pt idx="893">
                  <c:v>9.0201513593837438E-3</c:v>
                </c:pt>
                <c:pt idx="894">
                  <c:v>9.0407402864567631E-3</c:v>
                </c:pt>
                <c:pt idx="895">
                  <c:v>9.0506865098746361E-3</c:v>
                </c:pt>
                <c:pt idx="896">
                  <c:v>9.1196703605482213E-3</c:v>
                </c:pt>
                <c:pt idx="897">
                  <c:v>9.1232215298069335E-3</c:v>
                </c:pt>
                <c:pt idx="898">
                  <c:v>9.1324835632724723E-3</c:v>
                </c:pt>
                <c:pt idx="899">
                  <c:v>9.1384447973672459E-3</c:v>
                </c:pt>
                <c:pt idx="900">
                  <c:v>9.1584106848033864E-3</c:v>
                </c:pt>
                <c:pt idx="901">
                  <c:v>9.1915992180728202E-3</c:v>
                </c:pt>
                <c:pt idx="902">
                  <c:v>9.2697351680454867E-3</c:v>
                </c:pt>
                <c:pt idx="903">
                  <c:v>9.3300000815656758E-3</c:v>
                </c:pt>
                <c:pt idx="904">
                  <c:v>9.4612557727784732E-3</c:v>
                </c:pt>
                <c:pt idx="905">
                  <c:v>9.4647454953072519E-3</c:v>
                </c:pt>
                <c:pt idx="906">
                  <c:v>9.4705830542331851E-3</c:v>
                </c:pt>
                <c:pt idx="907">
                  <c:v>9.488737508701453E-3</c:v>
                </c:pt>
                <c:pt idx="908">
                  <c:v>9.5340563775604369E-3</c:v>
                </c:pt>
                <c:pt idx="909">
                  <c:v>9.5483648686943683E-3</c:v>
                </c:pt>
                <c:pt idx="910">
                  <c:v>9.5923996914395078E-3</c:v>
                </c:pt>
                <c:pt idx="911">
                  <c:v>9.6275634921454776E-3</c:v>
                </c:pt>
                <c:pt idx="912">
                  <c:v>9.711957204568189E-3</c:v>
                </c:pt>
                <c:pt idx="913">
                  <c:v>9.7193935675124396E-3</c:v>
                </c:pt>
                <c:pt idx="914">
                  <c:v>9.7277031680120564E-3</c:v>
                </c:pt>
                <c:pt idx="915">
                  <c:v>9.7337093347206697E-3</c:v>
                </c:pt>
                <c:pt idx="916">
                  <c:v>9.8620128691158434E-3</c:v>
                </c:pt>
                <c:pt idx="917">
                  <c:v>9.8847592325419249E-3</c:v>
                </c:pt>
                <c:pt idx="918">
                  <c:v>9.8858605432585664E-3</c:v>
                </c:pt>
                <c:pt idx="919">
                  <c:v>9.9010709827115368E-3</c:v>
                </c:pt>
                <c:pt idx="920">
                  <c:v>9.9256397999699982E-3</c:v>
                </c:pt>
                <c:pt idx="921">
                  <c:v>9.950330853168092E-3</c:v>
                </c:pt>
                <c:pt idx="922">
                  <c:v>9.9644952594317281E-3</c:v>
                </c:pt>
                <c:pt idx="923">
                  <c:v>9.9664748949215027E-3</c:v>
                </c:pt>
                <c:pt idx="924">
                  <c:v>1.0011635414246741E-2</c:v>
                </c:pt>
                <c:pt idx="925">
                  <c:v>1.0059526987733335E-2</c:v>
                </c:pt>
                <c:pt idx="926">
                  <c:v>1.0126668817929268E-2</c:v>
                </c:pt>
                <c:pt idx="927">
                  <c:v>1.0169579169629012E-2</c:v>
                </c:pt>
                <c:pt idx="928">
                  <c:v>1.0234880659397866E-2</c:v>
                </c:pt>
                <c:pt idx="929">
                  <c:v>1.0248427418266648E-2</c:v>
                </c:pt>
                <c:pt idx="930">
                  <c:v>1.0256500167189061E-2</c:v>
                </c:pt>
                <c:pt idx="931">
                  <c:v>1.026105431148165E-2</c:v>
                </c:pt>
                <c:pt idx="932">
                  <c:v>1.0293093596989277E-2</c:v>
                </c:pt>
                <c:pt idx="933">
                  <c:v>1.0379969018519793E-2</c:v>
                </c:pt>
                <c:pt idx="934">
                  <c:v>1.043825474672226E-2</c:v>
                </c:pt>
                <c:pt idx="935">
                  <c:v>1.0561788051108521E-2</c:v>
                </c:pt>
                <c:pt idx="936">
                  <c:v>1.0582109330536788E-2</c:v>
                </c:pt>
                <c:pt idx="937">
                  <c:v>1.0583401278680011E-2</c:v>
                </c:pt>
                <c:pt idx="938">
                  <c:v>1.0627354208896029E-2</c:v>
                </c:pt>
                <c:pt idx="939">
                  <c:v>1.0703466099359613E-2</c:v>
                </c:pt>
                <c:pt idx="940">
                  <c:v>1.0706740394424451E-2</c:v>
                </c:pt>
                <c:pt idx="941">
                  <c:v>1.0741241831412616E-2</c:v>
                </c:pt>
                <c:pt idx="942">
                  <c:v>1.0766149539460092E-2</c:v>
                </c:pt>
                <c:pt idx="943">
                  <c:v>1.0784011601745412E-2</c:v>
                </c:pt>
                <c:pt idx="944">
                  <c:v>1.1019395249610698E-2</c:v>
                </c:pt>
                <c:pt idx="945">
                  <c:v>1.1066181798197345E-2</c:v>
                </c:pt>
                <c:pt idx="946">
                  <c:v>1.1340578921559251E-2</c:v>
                </c:pt>
                <c:pt idx="947">
                  <c:v>1.1396134730869582E-2</c:v>
                </c:pt>
                <c:pt idx="948">
                  <c:v>1.1415649083676711E-2</c:v>
                </c:pt>
                <c:pt idx="949">
                  <c:v>1.1449566813324409E-2</c:v>
                </c:pt>
                <c:pt idx="950">
                  <c:v>1.1482684456260618E-2</c:v>
                </c:pt>
                <c:pt idx="951">
                  <c:v>1.1494437229205004E-2</c:v>
                </c:pt>
                <c:pt idx="952">
                  <c:v>1.1517974673393222E-2</c:v>
                </c:pt>
                <c:pt idx="953">
                  <c:v>1.154664910081573E-2</c:v>
                </c:pt>
                <c:pt idx="954">
                  <c:v>1.1569785946337379E-2</c:v>
                </c:pt>
                <c:pt idx="955">
                  <c:v>1.1639657542766585E-2</c:v>
                </c:pt>
                <c:pt idx="956">
                  <c:v>1.1836681176166118E-2</c:v>
                </c:pt>
                <c:pt idx="957">
                  <c:v>1.1869396310663426E-2</c:v>
                </c:pt>
                <c:pt idx="958">
                  <c:v>1.1873490415016544E-2</c:v>
                </c:pt>
                <c:pt idx="959">
                  <c:v>1.1950169370657994E-2</c:v>
                </c:pt>
                <c:pt idx="960">
                  <c:v>1.197619104671562E-2</c:v>
                </c:pt>
                <c:pt idx="961">
                  <c:v>1.2054940505353898E-2</c:v>
                </c:pt>
                <c:pt idx="962">
                  <c:v>1.2055098519861231E-2</c:v>
                </c:pt>
                <c:pt idx="963">
                  <c:v>1.2095428033355201E-2</c:v>
                </c:pt>
                <c:pt idx="964">
                  <c:v>1.2100633225014279E-2</c:v>
                </c:pt>
                <c:pt idx="965">
                  <c:v>1.2167937512457273E-2</c:v>
                </c:pt>
                <c:pt idx="966">
                  <c:v>1.2183569231767144E-2</c:v>
                </c:pt>
                <c:pt idx="967">
                  <c:v>1.2190508816074331E-2</c:v>
                </c:pt>
                <c:pt idx="968">
                  <c:v>1.2371291802546829E-2</c:v>
                </c:pt>
                <c:pt idx="969">
                  <c:v>1.238164872916634E-2</c:v>
                </c:pt>
                <c:pt idx="970">
                  <c:v>1.240710704705373E-2</c:v>
                </c:pt>
                <c:pt idx="971">
                  <c:v>1.246807497202931E-2</c:v>
                </c:pt>
                <c:pt idx="972">
                  <c:v>1.2499634619789927E-2</c:v>
                </c:pt>
                <c:pt idx="973">
                  <c:v>1.2517548701616652E-2</c:v>
                </c:pt>
                <c:pt idx="974">
                  <c:v>1.2624153228396407E-2</c:v>
                </c:pt>
                <c:pt idx="975">
                  <c:v>1.2628423548179279E-2</c:v>
                </c:pt>
                <c:pt idx="976">
                  <c:v>1.2645433767871625E-2</c:v>
                </c:pt>
                <c:pt idx="977">
                  <c:v>1.2704242713788659E-2</c:v>
                </c:pt>
                <c:pt idx="978">
                  <c:v>1.2763796688945441E-2</c:v>
                </c:pt>
                <c:pt idx="979">
                  <c:v>1.2914529008480049E-2</c:v>
                </c:pt>
                <c:pt idx="980">
                  <c:v>1.2942962764427291E-2</c:v>
                </c:pt>
                <c:pt idx="981">
                  <c:v>1.2976257440028314E-2</c:v>
                </c:pt>
                <c:pt idx="982">
                  <c:v>1.3027266853778476E-2</c:v>
                </c:pt>
                <c:pt idx="983">
                  <c:v>1.3097764190063459E-2</c:v>
                </c:pt>
                <c:pt idx="984">
                  <c:v>1.3143672240550307E-2</c:v>
                </c:pt>
                <c:pt idx="985">
                  <c:v>1.3166747161213351E-2</c:v>
                </c:pt>
                <c:pt idx="986">
                  <c:v>1.3286635474844922E-2</c:v>
                </c:pt>
                <c:pt idx="987">
                  <c:v>1.3289232118682487E-2</c:v>
                </c:pt>
                <c:pt idx="988">
                  <c:v>1.3307437083176945E-2</c:v>
                </c:pt>
                <c:pt idx="989">
                  <c:v>1.3393168948585901E-2</c:v>
                </c:pt>
                <c:pt idx="990">
                  <c:v>1.3468217050866611E-2</c:v>
                </c:pt>
                <c:pt idx="991">
                  <c:v>1.3568729206068796E-2</c:v>
                </c:pt>
                <c:pt idx="992">
                  <c:v>1.3649436175539225E-2</c:v>
                </c:pt>
                <c:pt idx="993">
                  <c:v>1.3690319608682841E-2</c:v>
                </c:pt>
                <c:pt idx="994">
                  <c:v>1.3722052288710535E-2</c:v>
                </c:pt>
                <c:pt idx="995">
                  <c:v>1.3736479727886757E-2</c:v>
                </c:pt>
                <c:pt idx="996">
                  <c:v>1.3780724784077559E-2</c:v>
                </c:pt>
                <c:pt idx="997">
                  <c:v>1.3860311376071011E-2</c:v>
                </c:pt>
                <c:pt idx="998">
                  <c:v>1.3902905168991434E-2</c:v>
                </c:pt>
                <c:pt idx="999">
                  <c:v>1.3966694806470264E-2</c:v>
                </c:pt>
                <c:pt idx="1000">
                  <c:v>1.4092374139708146E-2</c:v>
                </c:pt>
                <c:pt idx="1001">
                  <c:v>1.4092610139416728E-2</c:v>
                </c:pt>
                <c:pt idx="1002">
                  <c:v>1.4128032243036359E-2</c:v>
                </c:pt>
                <c:pt idx="1003">
                  <c:v>1.4184634991956381E-2</c:v>
                </c:pt>
                <c:pt idx="1004">
                  <c:v>1.4185497207163984E-2</c:v>
                </c:pt>
                <c:pt idx="1005">
                  <c:v>1.4213893922050542E-2</c:v>
                </c:pt>
                <c:pt idx="1006">
                  <c:v>1.4242356715543168E-2</c:v>
                </c:pt>
                <c:pt idx="1007">
                  <c:v>1.4246816312707683E-2</c:v>
                </c:pt>
                <c:pt idx="1008">
                  <c:v>1.4256006636032555E-2</c:v>
                </c:pt>
                <c:pt idx="1009">
                  <c:v>1.4273123848124758E-2</c:v>
                </c:pt>
                <c:pt idx="1010">
                  <c:v>1.4293811257144904E-2</c:v>
                </c:pt>
                <c:pt idx="1011">
                  <c:v>1.4362904000361623E-2</c:v>
                </c:pt>
                <c:pt idx="1012">
                  <c:v>1.4370818564594995E-2</c:v>
                </c:pt>
                <c:pt idx="1013">
                  <c:v>1.4439036822388746E-2</c:v>
                </c:pt>
                <c:pt idx="1014">
                  <c:v>1.4486184770454288E-2</c:v>
                </c:pt>
                <c:pt idx="1015">
                  <c:v>1.4534221094539055E-2</c:v>
                </c:pt>
                <c:pt idx="1016">
                  <c:v>1.4548823159866388E-2</c:v>
                </c:pt>
                <c:pt idx="1017">
                  <c:v>1.4645896799614359E-2</c:v>
                </c:pt>
                <c:pt idx="1018">
                  <c:v>1.4684551682921317E-2</c:v>
                </c:pt>
                <c:pt idx="1019">
                  <c:v>1.4710850516569325E-2</c:v>
                </c:pt>
                <c:pt idx="1020">
                  <c:v>1.4735698653752965E-2</c:v>
                </c:pt>
                <c:pt idx="1021">
                  <c:v>1.4771317320312503E-2</c:v>
                </c:pt>
                <c:pt idx="1022">
                  <c:v>1.4817959585508496E-2</c:v>
                </c:pt>
                <c:pt idx="1023">
                  <c:v>1.4837067430467574E-2</c:v>
                </c:pt>
                <c:pt idx="1024">
                  <c:v>1.4846508116994638E-2</c:v>
                </c:pt>
                <c:pt idx="1025">
                  <c:v>1.4846508116994638E-2</c:v>
                </c:pt>
                <c:pt idx="1026">
                  <c:v>1.4881386646667485E-2</c:v>
                </c:pt>
                <c:pt idx="1027">
                  <c:v>1.4967641714472121E-2</c:v>
                </c:pt>
                <c:pt idx="1028">
                  <c:v>1.5003051178745236E-2</c:v>
                </c:pt>
                <c:pt idx="1029">
                  <c:v>1.5049192973858009E-2</c:v>
                </c:pt>
                <c:pt idx="1030">
                  <c:v>1.5140334631411961E-2</c:v>
                </c:pt>
                <c:pt idx="1031">
                  <c:v>1.5370730858991665E-2</c:v>
                </c:pt>
                <c:pt idx="1032">
                  <c:v>1.5371780047854002E-2</c:v>
                </c:pt>
                <c:pt idx="1033">
                  <c:v>1.548018528789908E-2</c:v>
                </c:pt>
                <c:pt idx="1034">
                  <c:v>1.5566616122966687E-2</c:v>
                </c:pt>
                <c:pt idx="1035">
                  <c:v>1.5720168715763681E-2</c:v>
                </c:pt>
                <c:pt idx="1036">
                  <c:v>1.5810606026642245E-2</c:v>
                </c:pt>
                <c:pt idx="1037">
                  <c:v>1.5953927942241684E-2</c:v>
                </c:pt>
                <c:pt idx="1038">
                  <c:v>1.5962384444683651E-2</c:v>
                </c:pt>
                <c:pt idx="1039">
                  <c:v>1.5983291774811167E-2</c:v>
                </c:pt>
                <c:pt idx="1040">
                  <c:v>1.600034134644112E-2</c:v>
                </c:pt>
                <c:pt idx="1041">
                  <c:v>1.6093983073262843E-2</c:v>
                </c:pt>
                <c:pt idx="1042">
                  <c:v>1.6118465442917569E-2</c:v>
                </c:pt>
                <c:pt idx="1043">
                  <c:v>1.6139394395403236E-2</c:v>
                </c:pt>
                <c:pt idx="1044">
                  <c:v>1.6194685919980606E-2</c:v>
                </c:pt>
                <c:pt idx="1045">
                  <c:v>1.6301342294232257E-2</c:v>
                </c:pt>
                <c:pt idx="1046">
                  <c:v>1.6366977464205412E-2</c:v>
                </c:pt>
                <c:pt idx="1047">
                  <c:v>1.6430541396095955E-2</c:v>
                </c:pt>
                <c:pt idx="1048">
                  <c:v>1.6466489853579978E-2</c:v>
                </c:pt>
                <c:pt idx="1049">
                  <c:v>1.6500979005905494E-2</c:v>
                </c:pt>
                <c:pt idx="1050">
                  <c:v>1.65749650942126E-2</c:v>
                </c:pt>
                <c:pt idx="1051">
                  <c:v>1.660415505203516E-2</c:v>
                </c:pt>
                <c:pt idx="1052">
                  <c:v>1.6620469552091323E-2</c:v>
                </c:pt>
                <c:pt idx="1053">
                  <c:v>1.6624423786499566E-2</c:v>
                </c:pt>
                <c:pt idx="1054">
                  <c:v>1.6656374827676068E-2</c:v>
                </c:pt>
                <c:pt idx="1055">
                  <c:v>1.6809371651382066E-2</c:v>
                </c:pt>
                <c:pt idx="1056">
                  <c:v>1.6854331554982182E-2</c:v>
                </c:pt>
                <c:pt idx="1057">
                  <c:v>1.6933411400523218E-2</c:v>
                </c:pt>
                <c:pt idx="1058">
                  <c:v>1.7028028989868303E-2</c:v>
                </c:pt>
                <c:pt idx="1059">
                  <c:v>1.7052860413400355E-2</c:v>
                </c:pt>
                <c:pt idx="1060">
                  <c:v>1.7067582188764547E-2</c:v>
                </c:pt>
                <c:pt idx="1061">
                  <c:v>1.7081612512402276E-2</c:v>
                </c:pt>
                <c:pt idx="1062">
                  <c:v>1.7249312361629809E-2</c:v>
                </c:pt>
                <c:pt idx="1063">
                  <c:v>1.7275010287153916E-2</c:v>
                </c:pt>
                <c:pt idx="1064">
                  <c:v>1.7347045979192836E-2</c:v>
                </c:pt>
                <c:pt idx="1065">
                  <c:v>1.7704797851053382E-2</c:v>
                </c:pt>
                <c:pt idx="1066">
                  <c:v>1.781084274624737E-2</c:v>
                </c:pt>
                <c:pt idx="1067">
                  <c:v>1.7869891329566498E-2</c:v>
                </c:pt>
                <c:pt idx="1068">
                  <c:v>1.8018505502678212E-2</c:v>
                </c:pt>
                <c:pt idx="1069">
                  <c:v>1.8045602469174554E-2</c:v>
                </c:pt>
                <c:pt idx="1070">
                  <c:v>1.8048939424471139E-2</c:v>
                </c:pt>
                <c:pt idx="1071">
                  <c:v>1.8191526520992578E-2</c:v>
                </c:pt>
                <c:pt idx="1072">
                  <c:v>1.8277271191792076E-2</c:v>
                </c:pt>
                <c:pt idx="1073">
                  <c:v>1.8362077078130857E-2</c:v>
                </c:pt>
                <c:pt idx="1074">
                  <c:v>1.8362803582425816E-2</c:v>
                </c:pt>
                <c:pt idx="1075">
                  <c:v>1.8375075304994333E-2</c:v>
                </c:pt>
                <c:pt idx="1076">
                  <c:v>1.8378463751408565E-2</c:v>
                </c:pt>
                <c:pt idx="1077">
                  <c:v>1.8519047767237531E-2</c:v>
                </c:pt>
                <c:pt idx="1078">
                  <c:v>1.8543577712168885E-2</c:v>
                </c:pt>
                <c:pt idx="1079">
                  <c:v>1.8585215268388671E-2</c:v>
                </c:pt>
                <c:pt idx="1080">
                  <c:v>1.8613507025587783E-2</c:v>
                </c:pt>
                <c:pt idx="1081">
                  <c:v>1.8632084132346509E-2</c:v>
                </c:pt>
                <c:pt idx="1082">
                  <c:v>1.8651116626100514E-2</c:v>
                </c:pt>
                <c:pt idx="1083">
                  <c:v>1.8676264404225956E-2</c:v>
                </c:pt>
                <c:pt idx="1084">
                  <c:v>1.8684259729177807E-2</c:v>
                </c:pt>
                <c:pt idx="1085">
                  <c:v>1.8781631721803714E-2</c:v>
                </c:pt>
                <c:pt idx="1086">
                  <c:v>1.8898200220229554E-2</c:v>
                </c:pt>
                <c:pt idx="1087">
                  <c:v>1.8947137476112392E-2</c:v>
                </c:pt>
                <c:pt idx="1088">
                  <c:v>1.8985208725452736E-2</c:v>
                </c:pt>
                <c:pt idx="1089">
                  <c:v>1.9231361927887592E-2</c:v>
                </c:pt>
                <c:pt idx="1090">
                  <c:v>1.9301510043409617E-2</c:v>
                </c:pt>
                <c:pt idx="1091">
                  <c:v>1.9385503621864329E-2</c:v>
                </c:pt>
                <c:pt idx="1092">
                  <c:v>1.9465953804264875E-2</c:v>
                </c:pt>
                <c:pt idx="1093">
                  <c:v>1.9491420423598794E-2</c:v>
                </c:pt>
                <c:pt idx="1094">
                  <c:v>1.9530779543329137E-2</c:v>
                </c:pt>
                <c:pt idx="1095">
                  <c:v>1.9586578937495925E-2</c:v>
                </c:pt>
                <c:pt idx="1096">
                  <c:v>1.9601165841714428E-2</c:v>
                </c:pt>
                <c:pt idx="1097">
                  <c:v>1.9659098136266196E-2</c:v>
                </c:pt>
                <c:pt idx="1098">
                  <c:v>1.9696399279568583E-2</c:v>
                </c:pt>
                <c:pt idx="1099">
                  <c:v>1.9870826164104863E-2</c:v>
                </c:pt>
                <c:pt idx="1100">
                  <c:v>1.9934216105017694E-2</c:v>
                </c:pt>
                <c:pt idx="1101">
                  <c:v>2.0103805775683437E-2</c:v>
                </c:pt>
                <c:pt idx="1102">
                  <c:v>2.0145020206322254E-2</c:v>
                </c:pt>
                <c:pt idx="1103">
                  <c:v>2.0202707317519469E-2</c:v>
                </c:pt>
                <c:pt idx="1104">
                  <c:v>2.0214548802256462E-2</c:v>
                </c:pt>
                <c:pt idx="1105">
                  <c:v>2.0228400185802187E-2</c:v>
                </c:pt>
                <c:pt idx="1106">
                  <c:v>2.0273694752773314E-2</c:v>
                </c:pt>
                <c:pt idx="1107">
                  <c:v>2.0373203359625253E-2</c:v>
                </c:pt>
                <c:pt idx="1108">
                  <c:v>2.0376880588696199E-2</c:v>
                </c:pt>
                <c:pt idx="1109">
                  <c:v>2.039895891269362E-2</c:v>
                </c:pt>
                <c:pt idx="1110">
                  <c:v>2.0719814973617027E-2</c:v>
                </c:pt>
                <c:pt idx="1111">
                  <c:v>2.0735784656242085E-2</c:v>
                </c:pt>
                <c:pt idx="1112">
                  <c:v>2.0915795149973257E-2</c:v>
                </c:pt>
                <c:pt idx="1113">
                  <c:v>2.0927755123333634E-2</c:v>
                </c:pt>
                <c:pt idx="1114">
                  <c:v>2.1012432953911787E-2</c:v>
                </c:pt>
                <c:pt idx="1115">
                  <c:v>2.1053409197832482E-2</c:v>
                </c:pt>
                <c:pt idx="1116">
                  <c:v>2.1095047238352295E-2</c:v>
                </c:pt>
                <c:pt idx="1117">
                  <c:v>2.1099364024246215E-2</c:v>
                </c:pt>
                <c:pt idx="1118">
                  <c:v>2.1170707122966488E-2</c:v>
                </c:pt>
                <c:pt idx="1119">
                  <c:v>2.1193003658656479E-2</c:v>
                </c:pt>
                <c:pt idx="1120">
                  <c:v>2.1291735467622253E-2</c:v>
                </c:pt>
                <c:pt idx="1121">
                  <c:v>2.1344927565124992E-2</c:v>
                </c:pt>
                <c:pt idx="1122">
                  <c:v>2.13683344056988E-2</c:v>
                </c:pt>
                <c:pt idx="1123">
                  <c:v>2.1391673320639171E-2</c:v>
                </c:pt>
                <c:pt idx="1124">
                  <c:v>2.163025930870472E-2</c:v>
                </c:pt>
                <c:pt idx="1125">
                  <c:v>2.1864483696738504E-2</c:v>
                </c:pt>
                <c:pt idx="1126">
                  <c:v>2.1954475237687881E-2</c:v>
                </c:pt>
                <c:pt idx="1127">
                  <c:v>2.1978906718775167E-2</c:v>
                </c:pt>
                <c:pt idx="1128">
                  <c:v>2.2000887397759159E-2</c:v>
                </c:pt>
                <c:pt idx="1129">
                  <c:v>2.2296691789381685E-2</c:v>
                </c:pt>
                <c:pt idx="1130">
                  <c:v>2.2332638593705316E-2</c:v>
                </c:pt>
                <c:pt idx="1131">
                  <c:v>2.2459952975878307E-2</c:v>
                </c:pt>
                <c:pt idx="1132">
                  <c:v>2.2739711113406468E-2</c:v>
                </c:pt>
                <c:pt idx="1133">
                  <c:v>2.2839491969822951E-2</c:v>
                </c:pt>
                <c:pt idx="1134">
                  <c:v>2.3143656435187853E-2</c:v>
                </c:pt>
                <c:pt idx="1135">
                  <c:v>2.3164962269509853E-2</c:v>
                </c:pt>
                <c:pt idx="1136">
                  <c:v>2.3187866269495778E-2</c:v>
                </c:pt>
                <c:pt idx="1137">
                  <c:v>2.3277651523234678E-2</c:v>
                </c:pt>
                <c:pt idx="1138">
                  <c:v>2.3488468425255326E-2</c:v>
                </c:pt>
                <c:pt idx="1139">
                  <c:v>2.3499288590766058E-2</c:v>
                </c:pt>
                <c:pt idx="1140">
                  <c:v>2.3557537335089803E-2</c:v>
                </c:pt>
                <c:pt idx="1141">
                  <c:v>2.3743732544520498E-2</c:v>
                </c:pt>
                <c:pt idx="1142">
                  <c:v>2.3786036462735499E-2</c:v>
                </c:pt>
                <c:pt idx="1143">
                  <c:v>2.3912326375554842E-2</c:v>
                </c:pt>
                <c:pt idx="1144">
                  <c:v>2.4097551579060524E-2</c:v>
                </c:pt>
                <c:pt idx="1145">
                  <c:v>2.4157525996887221E-2</c:v>
                </c:pt>
                <c:pt idx="1146">
                  <c:v>2.4262681263719714E-2</c:v>
                </c:pt>
                <c:pt idx="1147">
                  <c:v>2.439733371638194E-2</c:v>
                </c:pt>
                <c:pt idx="1148">
                  <c:v>2.4707495142478247E-2</c:v>
                </c:pt>
                <c:pt idx="1149">
                  <c:v>2.4858518853713478E-2</c:v>
                </c:pt>
                <c:pt idx="1150">
                  <c:v>2.4932881692921034E-2</c:v>
                </c:pt>
                <c:pt idx="1151">
                  <c:v>2.5079684397023606E-2</c:v>
                </c:pt>
                <c:pt idx="1152">
                  <c:v>2.5188779071384289E-2</c:v>
                </c:pt>
                <c:pt idx="1153">
                  <c:v>2.5446722934934447E-2</c:v>
                </c:pt>
                <c:pt idx="1154">
                  <c:v>2.5602037250246186E-2</c:v>
                </c:pt>
                <c:pt idx="1155">
                  <c:v>2.5789394882914232E-2</c:v>
                </c:pt>
                <c:pt idx="1156">
                  <c:v>2.5846369177552297E-2</c:v>
                </c:pt>
                <c:pt idx="1157">
                  <c:v>2.59242358382119E-2</c:v>
                </c:pt>
                <c:pt idx="1158">
                  <c:v>2.5975303947175878E-2</c:v>
                </c:pt>
                <c:pt idx="1159">
                  <c:v>2.6015741055473871E-2</c:v>
                </c:pt>
                <c:pt idx="1160">
                  <c:v>2.6567027384721706E-2</c:v>
                </c:pt>
                <c:pt idx="1161">
                  <c:v>2.6622001219262847E-2</c:v>
                </c:pt>
                <c:pt idx="1162">
                  <c:v>2.7198329257308713E-2</c:v>
                </c:pt>
                <c:pt idx="1163">
                  <c:v>2.7433937389348639E-2</c:v>
                </c:pt>
                <c:pt idx="1164">
                  <c:v>2.7437441222226164E-2</c:v>
                </c:pt>
                <c:pt idx="1165">
                  <c:v>2.7803702371052889E-2</c:v>
                </c:pt>
                <c:pt idx="1166">
                  <c:v>2.7956077266590135E-2</c:v>
                </c:pt>
                <c:pt idx="1167">
                  <c:v>2.8034702117980526E-2</c:v>
                </c:pt>
                <c:pt idx="1168">
                  <c:v>2.8403269310206539E-2</c:v>
                </c:pt>
                <c:pt idx="1169">
                  <c:v>2.8462464663761452E-2</c:v>
                </c:pt>
                <c:pt idx="1170">
                  <c:v>2.8637067663909478E-2</c:v>
                </c:pt>
                <c:pt idx="1171">
                  <c:v>2.8668122969471053E-2</c:v>
                </c:pt>
                <c:pt idx="1172">
                  <c:v>2.8719922652419787E-2</c:v>
                </c:pt>
                <c:pt idx="1173">
                  <c:v>2.9019349166585454E-2</c:v>
                </c:pt>
                <c:pt idx="1174">
                  <c:v>2.9077853432854742E-2</c:v>
                </c:pt>
                <c:pt idx="1175">
                  <c:v>2.9102582987696586E-2</c:v>
                </c:pt>
                <c:pt idx="1176">
                  <c:v>2.9132580158269052E-2</c:v>
                </c:pt>
                <c:pt idx="1177">
                  <c:v>2.9406305285503507E-2</c:v>
                </c:pt>
                <c:pt idx="1178">
                  <c:v>2.9409260992120621E-2</c:v>
                </c:pt>
                <c:pt idx="1179">
                  <c:v>2.9424982199563094E-2</c:v>
                </c:pt>
                <c:pt idx="1180">
                  <c:v>2.9440336782923071E-2</c:v>
                </c:pt>
                <c:pt idx="1181">
                  <c:v>2.9574139782476673E-2</c:v>
                </c:pt>
                <c:pt idx="1182">
                  <c:v>2.9642740820598475E-2</c:v>
                </c:pt>
                <c:pt idx="1183">
                  <c:v>2.9969669691215305E-2</c:v>
                </c:pt>
                <c:pt idx="1184">
                  <c:v>3.0325329714912384E-2</c:v>
                </c:pt>
                <c:pt idx="1185">
                  <c:v>3.034003706283514E-2</c:v>
                </c:pt>
                <c:pt idx="1186">
                  <c:v>3.0389078798540685E-2</c:v>
                </c:pt>
                <c:pt idx="1187">
                  <c:v>3.0615536988759087E-2</c:v>
                </c:pt>
                <c:pt idx="1188">
                  <c:v>3.0655796784793101E-2</c:v>
                </c:pt>
                <c:pt idx="1189">
                  <c:v>3.1350529884076009E-2</c:v>
                </c:pt>
                <c:pt idx="1190">
                  <c:v>3.1379663470605626E-2</c:v>
                </c:pt>
                <c:pt idx="1191">
                  <c:v>3.1698374987191198E-2</c:v>
                </c:pt>
                <c:pt idx="1192">
                  <c:v>3.1973468888993294E-2</c:v>
                </c:pt>
                <c:pt idx="1193">
                  <c:v>3.2140566278079222E-2</c:v>
                </c:pt>
                <c:pt idx="1194">
                  <c:v>3.2360296684775386E-2</c:v>
                </c:pt>
                <c:pt idx="1195">
                  <c:v>3.2410054291974709E-2</c:v>
                </c:pt>
                <c:pt idx="1196">
                  <c:v>3.2785126045282324E-2</c:v>
                </c:pt>
                <c:pt idx="1197">
                  <c:v>3.3248906958219998E-2</c:v>
                </c:pt>
                <c:pt idx="1198">
                  <c:v>3.4161629641409376E-2</c:v>
                </c:pt>
                <c:pt idx="1199">
                  <c:v>3.4208171329736956E-2</c:v>
                </c:pt>
                <c:pt idx="1200">
                  <c:v>3.4577912878334199E-2</c:v>
                </c:pt>
                <c:pt idx="1201">
                  <c:v>3.4765957843213444E-2</c:v>
                </c:pt>
                <c:pt idx="1202">
                  <c:v>3.5176458800721795E-2</c:v>
                </c:pt>
                <c:pt idx="1203">
                  <c:v>3.5274721920908587E-2</c:v>
                </c:pt>
                <c:pt idx="1204">
                  <c:v>3.5427770900951013E-2</c:v>
                </c:pt>
                <c:pt idx="1205">
                  <c:v>3.6062020241362715E-2</c:v>
                </c:pt>
                <c:pt idx="1206">
                  <c:v>3.6221263434318356E-2</c:v>
                </c:pt>
                <c:pt idx="1207">
                  <c:v>3.689271638036544E-2</c:v>
                </c:pt>
                <c:pt idx="1208">
                  <c:v>3.707905222337024E-2</c:v>
                </c:pt>
                <c:pt idx="1209">
                  <c:v>3.7961267998531618E-2</c:v>
                </c:pt>
                <c:pt idx="1210">
                  <c:v>3.9350443778081313E-2</c:v>
                </c:pt>
                <c:pt idx="1211">
                  <c:v>4.0053699457173103E-2</c:v>
                </c:pt>
                <c:pt idx="1212">
                  <c:v>4.0204564461726718E-2</c:v>
                </c:pt>
                <c:pt idx="1213">
                  <c:v>4.1141577953672966E-2</c:v>
                </c:pt>
                <c:pt idx="1214">
                  <c:v>4.1334297332550639E-2</c:v>
                </c:pt>
                <c:pt idx="1215">
                  <c:v>4.1344047770658733E-2</c:v>
                </c:pt>
                <c:pt idx="1216">
                  <c:v>4.1385216162854281E-2</c:v>
                </c:pt>
                <c:pt idx="1217">
                  <c:v>4.1437189864173239E-2</c:v>
                </c:pt>
                <c:pt idx="1218">
                  <c:v>4.1964199099032207E-2</c:v>
                </c:pt>
                <c:pt idx="1219">
                  <c:v>4.2232763623272995E-2</c:v>
                </c:pt>
                <c:pt idx="1220">
                  <c:v>4.2385018172171635E-2</c:v>
                </c:pt>
                <c:pt idx="1221">
                  <c:v>4.2511994237354196E-2</c:v>
                </c:pt>
                <c:pt idx="1222">
                  <c:v>4.2759805015633236E-2</c:v>
                </c:pt>
                <c:pt idx="1223">
                  <c:v>4.2853827254481974E-2</c:v>
                </c:pt>
                <c:pt idx="1224">
                  <c:v>4.3237919912369506E-2</c:v>
                </c:pt>
                <c:pt idx="1225">
                  <c:v>4.3629840212659449E-2</c:v>
                </c:pt>
                <c:pt idx="1226">
                  <c:v>4.3752715141626868E-2</c:v>
                </c:pt>
                <c:pt idx="1227">
                  <c:v>4.4066925159888491E-2</c:v>
                </c:pt>
                <c:pt idx="1228">
                  <c:v>4.504640980907728E-2</c:v>
                </c:pt>
                <c:pt idx="1229">
                  <c:v>4.5275222061987398E-2</c:v>
                </c:pt>
                <c:pt idx="1230">
                  <c:v>4.5280299303199351E-2</c:v>
                </c:pt>
                <c:pt idx="1231">
                  <c:v>4.5450070889787898E-2</c:v>
                </c:pt>
                <c:pt idx="1232">
                  <c:v>4.6687028597160882E-2</c:v>
                </c:pt>
                <c:pt idx="1233">
                  <c:v>4.7285731377012745E-2</c:v>
                </c:pt>
                <c:pt idx="1234">
                  <c:v>4.7371612430253639E-2</c:v>
                </c:pt>
                <c:pt idx="1235">
                  <c:v>4.7693217837290552E-2</c:v>
                </c:pt>
                <c:pt idx="1236">
                  <c:v>4.968564594003106E-2</c:v>
                </c:pt>
                <c:pt idx="1237">
                  <c:v>5.0010082363294239E-2</c:v>
                </c:pt>
                <c:pt idx="1238">
                  <c:v>5.0891607296389224E-2</c:v>
                </c:pt>
                <c:pt idx="1239">
                  <c:v>5.1098747437820308E-2</c:v>
                </c:pt>
                <c:pt idx="1240">
                  <c:v>5.5040865965551057E-2</c:v>
                </c:pt>
                <c:pt idx="1241">
                  <c:v>5.6147767244291602E-2</c:v>
                </c:pt>
                <c:pt idx="1242">
                  <c:v>5.6678301262275604E-2</c:v>
                </c:pt>
                <c:pt idx="1243">
                  <c:v>5.7507467538338249E-2</c:v>
                </c:pt>
                <c:pt idx="1244">
                  <c:v>5.7710069079831151E-2</c:v>
                </c:pt>
                <c:pt idx="1245">
                  <c:v>5.9897085131501444E-2</c:v>
                </c:pt>
                <c:pt idx="1246">
                  <c:v>6.0312105654743188E-2</c:v>
                </c:pt>
                <c:pt idx="1247">
                  <c:v>6.6909687370853399E-2</c:v>
                </c:pt>
                <c:pt idx="1248">
                  <c:v>6.9067196551741386E-2</c:v>
                </c:pt>
                <c:pt idx="1249">
                  <c:v>7.0438243264759393E-2</c:v>
                </c:pt>
                <c:pt idx="1250">
                  <c:v>8.501805017444504E-2</c:v>
                </c:pt>
                <c:pt idx="1251">
                  <c:v>9.5170524752076352E-2</c:v>
                </c:pt>
                <c:pt idx="1252">
                  <c:v>0.11460371899624559</c:v>
                </c:pt>
                <c:pt idx="1253">
                  <c:v>0.123045133151562</c:v>
                </c:pt>
              </c:numCache>
            </c:numRef>
          </c:xVal>
          <c:yVal>
            <c:numRef>
              <c:f>Main!$M$4:$M$1257</c:f>
              <c:numCache>
                <c:formatCode>General</c:formatCode>
                <c:ptCount val="1254"/>
                <c:pt idx="0">
                  <c:v>5.918713891180827E-4</c:v>
                </c:pt>
                <c:pt idx="1">
                  <c:v>8.8114213976015991E-3</c:v>
                </c:pt>
                <c:pt idx="2">
                  <c:v>2.0855114860484553E-2</c:v>
                </c:pt>
                <c:pt idx="3">
                  <c:v>2.161700912311287E-2</c:v>
                </c:pt>
                <c:pt idx="4">
                  <c:v>3.4748563062221779E-2</c:v>
                </c:pt>
                <c:pt idx="5">
                  <c:v>7.1479183477741043E-2</c:v>
                </c:pt>
                <c:pt idx="6">
                  <c:v>8.8067471941431844E-2</c:v>
                </c:pt>
                <c:pt idx="7">
                  <c:v>0.21123624452994519</c:v>
                </c:pt>
                <c:pt idx="8">
                  <c:v>0.21570398093899426</c:v>
                </c:pt>
                <c:pt idx="9">
                  <c:v>0.28410053513088529</c:v>
                </c:pt>
                <c:pt idx="10">
                  <c:v>0.45332923387058466</c:v>
                </c:pt>
                <c:pt idx="11">
                  <c:v>0.53530938908771208</c:v>
                </c:pt>
                <c:pt idx="12">
                  <c:v>0.61567341465141745</c:v>
                </c:pt>
                <c:pt idx="13">
                  <c:v>0.62794706102798581</c:v>
                </c:pt>
                <c:pt idx="14">
                  <c:v>0.72705025718047511</c:v>
                </c:pt>
                <c:pt idx="15">
                  <c:v>0.74660510607281794</c:v>
                </c:pt>
                <c:pt idx="16">
                  <c:v>0.81869517817068316</c:v>
                </c:pt>
                <c:pt idx="17">
                  <c:v>1.0086842507518685</c:v>
                </c:pt>
                <c:pt idx="18">
                  <c:v>1.1169114038848609</c:v>
                </c:pt>
                <c:pt idx="19">
                  <c:v>1.1244031093176934</c:v>
                </c:pt>
                <c:pt idx="20">
                  <c:v>1.1925057971950133</c:v>
                </c:pt>
                <c:pt idx="21">
                  <c:v>1.2009053474286258</c:v>
                </c:pt>
                <c:pt idx="22">
                  <c:v>1.2110206604006761</c:v>
                </c:pt>
                <c:pt idx="23">
                  <c:v>1.2523047801114928</c:v>
                </c:pt>
                <c:pt idx="24">
                  <c:v>1.3781333648505025</c:v>
                </c:pt>
                <c:pt idx="25">
                  <c:v>1.4431123117956901</c:v>
                </c:pt>
                <c:pt idx="26">
                  <c:v>1.6692452553220853</c:v>
                </c:pt>
                <c:pt idx="27">
                  <c:v>2.0054887899979374</c:v>
                </c:pt>
                <c:pt idx="28">
                  <c:v>2.1699123740376303</c:v>
                </c:pt>
                <c:pt idx="29">
                  <c:v>2.1753453083587018</c:v>
                </c:pt>
                <c:pt idx="30">
                  <c:v>2.1821005518985053</c:v>
                </c:pt>
                <c:pt idx="31">
                  <c:v>2.4174936152722735</c:v>
                </c:pt>
                <c:pt idx="32">
                  <c:v>2.4284482443186182</c:v>
                </c:pt>
                <c:pt idx="33">
                  <c:v>2.431956317275791</c:v>
                </c:pt>
                <c:pt idx="34">
                  <c:v>2.4717761800863336</c:v>
                </c:pt>
                <c:pt idx="35">
                  <c:v>2.6654006391094582</c:v>
                </c:pt>
                <c:pt idx="36">
                  <c:v>2.7410617677582763</c:v>
                </c:pt>
                <c:pt idx="37">
                  <c:v>2.8581869033228746</c:v>
                </c:pt>
                <c:pt idx="38">
                  <c:v>2.8861068660672253</c:v>
                </c:pt>
                <c:pt idx="39">
                  <c:v>2.8958688404248161</c:v>
                </c:pt>
                <c:pt idx="40">
                  <c:v>3.1596279966840632</c:v>
                </c:pt>
                <c:pt idx="41">
                  <c:v>3.4203529775458636</c:v>
                </c:pt>
                <c:pt idx="42">
                  <c:v>3.5251255459270157</c:v>
                </c:pt>
                <c:pt idx="43">
                  <c:v>3.6367537662610001</c:v>
                </c:pt>
                <c:pt idx="44">
                  <c:v>3.637972307810482</c:v>
                </c:pt>
                <c:pt idx="45">
                  <c:v>3.7060007231088403</c:v>
                </c:pt>
                <c:pt idx="46">
                  <c:v>3.7122208899298714</c:v>
                </c:pt>
                <c:pt idx="47">
                  <c:v>3.8623233685104497</c:v>
                </c:pt>
                <c:pt idx="48">
                  <c:v>3.9214569196767415</c:v>
                </c:pt>
                <c:pt idx="49">
                  <c:v>3.9730333341840192</c:v>
                </c:pt>
                <c:pt idx="50">
                  <c:v>4.0049203728395328</c:v>
                </c:pt>
                <c:pt idx="51">
                  <c:v>4.0799695512168714</c:v>
                </c:pt>
                <c:pt idx="52">
                  <c:v>4.1818435216468179</c:v>
                </c:pt>
                <c:pt idx="53">
                  <c:v>4.206299801950947</c:v>
                </c:pt>
                <c:pt idx="54">
                  <c:v>4.4682399107770907</c:v>
                </c:pt>
                <c:pt idx="55">
                  <c:v>4.5958469765637107</c:v>
                </c:pt>
                <c:pt idx="56">
                  <c:v>4.7331460472113998</c:v>
                </c:pt>
                <c:pt idx="57">
                  <c:v>4.8130087022437138</c:v>
                </c:pt>
                <c:pt idx="58">
                  <c:v>4.8288998742455718</c:v>
                </c:pt>
                <c:pt idx="59">
                  <c:v>4.8517794524171123</c:v>
                </c:pt>
                <c:pt idx="60">
                  <c:v>4.8689090381396145</c:v>
                </c:pt>
                <c:pt idx="61">
                  <c:v>4.8724084802425072</c:v>
                </c:pt>
                <c:pt idx="62">
                  <c:v>4.8986470574365191</c:v>
                </c:pt>
                <c:pt idx="63">
                  <c:v>5.0086995774273779</c:v>
                </c:pt>
                <c:pt idx="64">
                  <c:v>5.0654783840130007</c:v>
                </c:pt>
                <c:pt idx="65">
                  <c:v>5.0657657592825256</c:v>
                </c:pt>
                <c:pt idx="66">
                  <c:v>5.1306649173831742</c:v>
                </c:pt>
                <c:pt idx="67">
                  <c:v>5.1435999353929427</c:v>
                </c:pt>
                <c:pt idx="68">
                  <c:v>5.1438584726436805</c:v>
                </c:pt>
                <c:pt idx="69">
                  <c:v>5.2126533983272889</c:v>
                </c:pt>
                <c:pt idx="70">
                  <c:v>5.3048416553874631</c:v>
                </c:pt>
                <c:pt idx="71">
                  <c:v>5.3215314422534528</c:v>
                </c:pt>
                <c:pt idx="72">
                  <c:v>5.4276997407202483</c:v>
                </c:pt>
                <c:pt idx="73">
                  <c:v>5.4720725588559462</c:v>
                </c:pt>
                <c:pt idx="74">
                  <c:v>5.5169410165872215</c:v>
                </c:pt>
                <c:pt idx="75">
                  <c:v>5.7173267329932704</c:v>
                </c:pt>
                <c:pt idx="76">
                  <c:v>5.8748547234509898</c:v>
                </c:pt>
                <c:pt idx="77">
                  <c:v>5.896576811966975</c:v>
                </c:pt>
                <c:pt idx="78">
                  <c:v>5.8995113428060639</c:v>
                </c:pt>
                <c:pt idx="79">
                  <c:v>5.9763984414965172</c:v>
                </c:pt>
                <c:pt idx="80">
                  <c:v>6.3134397408518321</c:v>
                </c:pt>
                <c:pt idx="81">
                  <c:v>6.3353386805304917</c:v>
                </c:pt>
                <c:pt idx="82">
                  <c:v>6.5438484422212015</c:v>
                </c:pt>
                <c:pt idx="83">
                  <c:v>6.5631811394839525</c:v>
                </c:pt>
                <c:pt idx="84">
                  <c:v>6.7465588138556258</c:v>
                </c:pt>
                <c:pt idx="85">
                  <c:v>7.1050290929962552</c:v>
                </c:pt>
                <c:pt idx="86">
                  <c:v>7.1289529612342442</c:v>
                </c:pt>
                <c:pt idx="87">
                  <c:v>7.2171520053228111</c:v>
                </c:pt>
                <c:pt idx="88">
                  <c:v>7.4425738072260854</c:v>
                </c:pt>
                <c:pt idx="89">
                  <c:v>7.4591934240988982</c:v>
                </c:pt>
                <c:pt idx="90">
                  <c:v>7.6566113686070914</c:v>
                </c:pt>
                <c:pt idx="91">
                  <c:v>7.7381119121436734</c:v>
                </c:pt>
                <c:pt idx="92">
                  <c:v>7.806555024192539</c:v>
                </c:pt>
                <c:pt idx="93">
                  <c:v>7.8289454340507598</c:v>
                </c:pt>
                <c:pt idx="94">
                  <c:v>7.8485320900971338</c:v>
                </c:pt>
                <c:pt idx="95">
                  <c:v>7.9203005882727995</c:v>
                </c:pt>
                <c:pt idx="96">
                  <c:v>7.9393746366406095</c:v>
                </c:pt>
                <c:pt idx="97">
                  <c:v>8.0005232728651077</c:v>
                </c:pt>
                <c:pt idx="98">
                  <c:v>8.0352731270211066</c:v>
                </c:pt>
                <c:pt idx="99">
                  <c:v>8.0395244816042837</c:v>
                </c:pt>
                <c:pt idx="100">
                  <c:v>8.1322998787452878</c:v>
                </c:pt>
                <c:pt idx="101">
                  <c:v>8.1688110483572061</c:v>
                </c:pt>
                <c:pt idx="102">
                  <c:v>8.4063144358961903</c:v>
                </c:pt>
                <c:pt idx="103">
                  <c:v>8.4224744395911415</c:v>
                </c:pt>
                <c:pt idx="104">
                  <c:v>8.5885446402461572</c:v>
                </c:pt>
                <c:pt idx="105">
                  <c:v>8.6252237627183916</c:v>
                </c:pt>
                <c:pt idx="106">
                  <c:v>9.0163653176960672</c:v>
                </c:pt>
                <c:pt idx="107">
                  <c:v>9.0844267213087875</c:v>
                </c:pt>
                <c:pt idx="108">
                  <c:v>9.1465073997432373</c:v>
                </c:pt>
                <c:pt idx="109">
                  <c:v>9.1500164532515651</c:v>
                </c:pt>
                <c:pt idx="110">
                  <c:v>9.1721802358517301</c:v>
                </c:pt>
                <c:pt idx="111">
                  <c:v>9.2024262817395481</c:v>
                </c:pt>
                <c:pt idx="112">
                  <c:v>9.3923467967064909</c:v>
                </c:pt>
                <c:pt idx="113">
                  <c:v>9.4339795439250835</c:v>
                </c:pt>
                <c:pt idx="114">
                  <c:v>9.4474991424196411</c:v>
                </c:pt>
                <c:pt idx="115">
                  <c:v>9.5004991116643929</c:v>
                </c:pt>
                <c:pt idx="116">
                  <c:v>9.5843075759979772</c:v>
                </c:pt>
                <c:pt idx="117">
                  <c:v>9.7139425231591243</c:v>
                </c:pt>
                <c:pt idx="118">
                  <c:v>9.7466966833838917</c:v>
                </c:pt>
                <c:pt idx="119">
                  <c:v>9.841945748871165</c:v>
                </c:pt>
                <c:pt idx="120">
                  <c:v>9.9431423006557136</c:v>
                </c:pt>
                <c:pt idx="121">
                  <c:v>10.01805878640686</c:v>
                </c:pt>
                <c:pt idx="122">
                  <c:v>10.037895185636081</c:v>
                </c:pt>
                <c:pt idx="123">
                  <c:v>10.061883618117882</c:v>
                </c:pt>
                <c:pt idx="124">
                  <c:v>10.15202248820118</c:v>
                </c:pt>
                <c:pt idx="125">
                  <c:v>10.20269947879542</c:v>
                </c:pt>
                <c:pt idx="126">
                  <c:v>10.238499179277852</c:v>
                </c:pt>
                <c:pt idx="127">
                  <c:v>10.288166293794941</c:v>
                </c:pt>
                <c:pt idx="128">
                  <c:v>10.290215199683686</c:v>
                </c:pt>
                <c:pt idx="129">
                  <c:v>10.375250373511792</c:v>
                </c:pt>
                <c:pt idx="130">
                  <c:v>10.409461931510178</c:v>
                </c:pt>
                <c:pt idx="131">
                  <c:v>10.440378201801932</c:v>
                </c:pt>
                <c:pt idx="132">
                  <c:v>10.49679455515626</c:v>
                </c:pt>
                <c:pt idx="133">
                  <c:v>10.520306808904506</c:v>
                </c:pt>
                <c:pt idx="134">
                  <c:v>10.648072968459378</c:v>
                </c:pt>
                <c:pt idx="135">
                  <c:v>10.666654482972774</c:v>
                </c:pt>
                <c:pt idx="136">
                  <c:v>10.703228733799524</c:v>
                </c:pt>
                <c:pt idx="137">
                  <c:v>10.803754526530682</c:v>
                </c:pt>
                <c:pt idx="138">
                  <c:v>10.817534710280587</c:v>
                </c:pt>
                <c:pt idx="139">
                  <c:v>10.858616198186134</c:v>
                </c:pt>
                <c:pt idx="140">
                  <c:v>10.893766476678358</c:v>
                </c:pt>
                <c:pt idx="141">
                  <c:v>10.898330666019802</c:v>
                </c:pt>
                <c:pt idx="142">
                  <c:v>10.921246453094735</c:v>
                </c:pt>
                <c:pt idx="143">
                  <c:v>10.957540266850124</c:v>
                </c:pt>
                <c:pt idx="144">
                  <c:v>10.973033638201905</c:v>
                </c:pt>
                <c:pt idx="145">
                  <c:v>11.02899589851328</c:v>
                </c:pt>
                <c:pt idx="146">
                  <c:v>11.099651125732613</c:v>
                </c:pt>
                <c:pt idx="147">
                  <c:v>11.125969092614044</c:v>
                </c:pt>
                <c:pt idx="148">
                  <c:v>11.314739733634996</c:v>
                </c:pt>
                <c:pt idx="149">
                  <c:v>11.372549478582558</c:v>
                </c:pt>
                <c:pt idx="150">
                  <c:v>11.591691690266636</c:v>
                </c:pt>
                <c:pt idx="151">
                  <c:v>11.646068909074939</c:v>
                </c:pt>
                <c:pt idx="152">
                  <c:v>11.658527344806844</c:v>
                </c:pt>
                <c:pt idx="153">
                  <c:v>11.700304993944789</c:v>
                </c:pt>
                <c:pt idx="154">
                  <c:v>11.720989329574449</c:v>
                </c:pt>
                <c:pt idx="155">
                  <c:v>11.731092460134281</c:v>
                </c:pt>
                <c:pt idx="156">
                  <c:v>11.78597858703187</c:v>
                </c:pt>
                <c:pt idx="157">
                  <c:v>11.800487375829348</c:v>
                </c:pt>
                <c:pt idx="158">
                  <c:v>11.815112931761618</c:v>
                </c:pt>
                <c:pt idx="159">
                  <c:v>11.910507491269964</c:v>
                </c:pt>
                <c:pt idx="160">
                  <c:v>11.931147190867597</c:v>
                </c:pt>
                <c:pt idx="161">
                  <c:v>11.935859375940829</c:v>
                </c:pt>
                <c:pt idx="162">
                  <c:v>12.031564587939508</c:v>
                </c:pt>
                <c:pt idx="163">
                  <c:v>12.077261439014935</c:v>
                </c:pt>
                <c:pt idx="164">
                  <c:v>12.154040042067466</c:v>
                </c:pt>
                <c:pt idx="165">
                  <c:v>12.227107342341126</c:v>
                </c:pt>
                <c:pt idx="166">
                  <c:v>12.257288790502278</c:v>
                </c:pt>
                <c:pt idx="167">
                  <c:v>12.315264636831428</c:v>
                </c:pt>
                <c:pt idx="168">
                  <c:v>12.382244598176104</c:v>
                </c:pt>
                <c:pt idx="169">
                  <c:v>12.388195664767276</c:v>
                </c:pt>
                <c:pt idx="170">
                  <c:v>12.446006317605733</c:v>
                </c:pt>
                <c:pt idx="171">
                  <c:v>12.49500381006372</c:v>
                </c:pt>
                <c:pt idx="172">
                  <c:v>12.53728107269273</c:v>
                </c:pt>
                <c:pt idx="173">
                  <c:v>12.656125248900997</c:v>
                </c:pt>
                <c:pt idx="174">
                  <c:v>12.671620941450319</c:v>
                </c:pt>
                <c:pt idx="175">
                  <c:v>12.74432481569667</c:v>
                </c:pt>
                <c:pt idx="176">
                  <c:v>12.750101366496487</c:v>
                </c:pt>
                <c:pt idx="177">
                  <c:v>12.835822089069293</c:v>
                </c:pt>
                <c:pt idx="178">
                  <c:v>12.850728974411116</c:v>
                </c:pt>
                <c:pt idx="179">
                  <c:v>12.933039712666602</c:v>
                </c:pt>
                <c:pt idx="180">
                  <c:v>13.080994251046976</c:v>
                </c:pt>
                <c:pt idx="181">
                  <c:v>13.087163411535524</c:v>
                </c:pt>
                <c:pt idx="182">
                  <c:v>13.125991313637039</c:v>
                </c:pt>
                <c:pt idx="183">
                  <c:v>13.132442815719871</c:v>
                </c:pt>
                <c:pt idx="184">
                  <c:v>13.133533309467298</c:v>
                </c:pt>
                <c:pt idx="185">
                  <c:v>13.229752658071328</c:v>
                </c:pt>
                <c:pt idx="186">
                  <c:v>13.28162995242066</c:v>
                </c:pt>
                <c:pt idx="187">
                  <c:v>13.314458226125103</c:v>
                </c:pt>
                <c:pt idx="188">
                  <c:v>13.335767400132502</c:v>
                </c:pt>
                <c:pt idx="189">
                  <c:v>13.355958836979317</c:v>
                </c:pt>
                <c:pt idx="190">
                  <c:v>13.360176861451636</c:v>
                </c:pt>
                <c:pt idx="191">
                  <c:v>13.393929877609454</c:v>
                </c:pt>
                <c:pt idx="192">
                  <c:v>13.403579807259481</c:v>
                </c:pt>
                <c:pt idx="193">
                  <c:v>13.476602507247867</c:v>
                </c:pt>
                <c:pt idx="194">
                  <c:v>13.561840745908359</c:v>
                </c:pt>
                <c:pt idx="195">
                  <c:v>13.582995862890929</c:v>
                </c:pt>
                <c:pt idx="196">
                  <c:v>13.589855216968989</c:v>
                </c:pt>
                <c:pt idx="197">
                  <c:v>13.589855216968989</c:v>
                </c:pt>
                <c:pt idx="198">
                  <c:v>13.60272322466286</c:v>
                </c:pt>
                <c:pt idx="199">
                  <c:v>13.610676004617691</c:v>
                </c:pt>
                <c:pt idx="200">
                  <c:v>13.672772715908073</c:v>
                </c:pt>
                <c:pt idx="201">
                  <c:v>13.736095373123353</c:v>
                </c:pt>
                <c:pt idx="202">
                  <c:v>13.738671861983121</c:v>
                </c:pt>
                <c:pt idx="203">
                  <c:v>13.73942946126607</c:v>
                </c:pt>
                <c:pt idx="204">
                  <c:v>13.760429427154067</c:v>
                </c:pt>
                <c:pt idx="205">
                  <c:v>13.833585311516632</c:v>
                </c:pt>
                <c:pt idx="206">
                  <c:v>13.954399689764584</c:v>
                </c:pt>
                <c:pt idx="207">
                  <c:v>14.029057940306853</c:v>
                </c:pt>
                <c:pt idx="208">
                  <c:v>14.02974610395697</c:v>
                </c:pt>
                <c:pt idx="209">
                  <c:v>14.043233165398536</c:v>
                </c:pt>
                <c:pt idx="210">
                  <c:v>14.051415068327023</c:v>
                </c:pt>
                <c:pt idx="211">
                  <c:v>14.051838679342989</c:v>
                </c:pt>
                <c:pt idx="212">
                  <c:v>14.054020173557372</c:v>
                </c:pt>
                <c:pt idx="213">
                  <c:v>14.109699665014473</c:v>
                </c:pt>
                <c:pt idx="214">
                  <c:v>14.158674324462359</c:v>
                </c:pt>
                <c:pt idx="215">
                  <c:v>14.16694187637399</c:v>
                </c:pt>
                <c:pt idx="216">
                  <c:v>14.170455373692107</c:v>
                </c:pt>
                <c:pt idx="217">
                  <c:v>14.247237851734038</c:v>
                </c:pt>
                <c:pt idx="218">
                  <c:v>14.251669111160169</c:v>
                </c:pt>
                <c:pt idx="219">
                  <c:v>14.318295068659477</c:v>
                </c:pt>
                <c:pt idx="220">
                  <c:v>14.323721244891466</c:v>
                </c:pt>
                <c:pt idx="221">
                  <c:v>14.425013329943793</c:v>
                </c:pt>
                <c:pt idx="222">
                  <c:v>14.46987789106344</c:v>
                </c:pt>
                <c:pt idx="223">
                  <c:v>14.47173955329262</c:v>
                </c:pt>
                <c:pt idx="224">
                  <c:v>14.490610964974206</c:v>
                </c:pt>
                <c:pt idx="225">
                  <c:v>14.516634926312882</c:v>
                </c:pt>
                <c:pt idx="226">
                  <c:v>14.534754085211166</c:v>
                </c:pt>
                <c:pt idx="227">
                  <c:v>14.590787391097773</c:v>
                </c:pt>
                <c:pt idx="228">
                  <c:v>14.636989093837766</c:v>
                </c:pt>
                <c:pt idx="229">
                  <c:v>14.674379144092562</c:v>
                </c:pt>
                <c:pt idx="230">
                  <c:v>14.751008395470482</c:v>
                </c:pt>
                <c:pt idx="231">
                  <c:v>14.760788049415188</c:v>
                </c:pt>
                <c:pt idx="232">
                  <c:v>14.763796156360367</c:v>
                </c:pt>
                <c:pt idx="233">
                  <c:v>14.765092875205008</c:v>
                </c:pt>
                <c:pt idx="234">
                  <c:v>14.809936751031826</c:v>
                </c:pt>
                <c:pt idx="235">
                  <c:v>14.818827937284844</c:v>
                </c:pt>
                <c:pt idx="236">
                  <c:v>14.844369823921429</c:v>
                </c:pt>
                <c:pt idx="237">
                  <c:v>14.858082868128527</c:v>
                </c:pt>
                <c:pt idx="238">
                  <c:v>14.868729480949419</c:v>
                </c:pt>
                <c:pt idx="239">
                  <c:v>15.013653666151679</c:v>
                </c:pt>
                <c:pt idx="240">
                  <c:v>15.043085395674762</c:v>
                </c:pt>
                <c:pt idx="241">
                  <c:v>15.059676013460583</c:v>
                </c:pt>
                <c:pt idx="242">
                  <c:v>15.085318365190179</c:v>
                </c:pt>
                <c:pt idx="243">
                  <c:v>15.087194788710063</c:v>
                </c:pt>
                <c:pt idx="244">
                  <c:v>15.108231333327728</c:v>
                </c:pt>
                <c:pt idx="245">
                  <c:v>15.110275405532425</c:v>
                </c:pt>
                <c:pt idx="246">
                  <c:v>15.12555932245974</c:v>
                </c:pt>
                <c:pt idx="247">
                  <c:v>15.138114990905722</c:v>
                </c:pt>
                <c:pt idx="248">
                  <c:v>15.152705458685006</c:v>
                </c:pt>
                <c:pt idx="249">
                  <c:v>15.229060038316424</c:v>
                </c:pt>
                <c:pt idx="250">
                  <c:v>15.264331885675892</c:v>
                </c:pt>
                <c:pt idx="251">
                  <c:v>15.303963211801889</c:v>
                </c:pt>
                <c:pt idx="252">
                  <c:v>15.311515635328934</c:v>
                </c:pt>
                <c:pt idx="253">
                  <c:v>15.336123221788858</c:v>
                </c:pt>
                <c:pt idx="254">
                  <c:v>15.357923717093446</c:v>
                </c:pt>
                <c:pt idx="255">
                  <c:v>15.390270597189566</c:v>
                </c:pt>
                <c:pt idx="256">
                  <c:v>15.398341128129616</c:v>
                </c:pt>
                <c:pt idx="257">
                  <c:v>15.416108537124208</c:v>
                </c:pt>
                <c:pt idx="258">
                  <c:v>15.44817150584387</c:v>
                </c:pt>
                <c:pt idx="259">
                  <c:v>15.529116584778883</c:v>
                </c:pt>
                <c:pt idx="260">
                  <c:v>15.565173504515238</c:v>
                </c:pt>
                <c:pt idx="261">
                  <c:v>15.565995973736683</c:v>
                </c:pt>
                <c:pt idx="262">
                  <c:v>15.599833702656758</c:v>
                </c:pt>
                <c:pt idx="263">
                  <c:v>15.601108185037642</c:v>
                </c:pt>
                <c:pt idx="264">
                  <c:v>15.601108185037642</c:v>
                </c:pt>
                <c:pt idx="265">
                  <c:v>15.615474155367748</c:v>
                </c:pt>
                <c:pt idx="266">
                  <c:v>15.615474155367748</c:v>
                </c:pt>
                <c:pt idx="267">
                  <c:v>15.618882345415791</c:v>
                </c:pt>
                <c:pt idx="268">
                  <c:v>15.662763532129267</c:v>
                </c:pt>
                <c:pt idx="269">
                  <c:v>15.662763532129318</c:v>
                </c:pt>
                <c:pt idx="270">
                  <c:v>15.68441141984305</c:v>
                </c:pt>
                <c:pt idx="271">
                  <c:v>15.709151011839172</c:v>
                </c:pt>
                <c:pt idx="272">
                  <c:v>15.713782161126167</c:v>
                </c:pt>
                <c:pt idx="273">
                  <c:v>15.722894614061122</c:v>
                </c:pt>
                <c:pt idx="274">
                  <c:v>15.731344083588638</c:v>
                </c:pt>
                <c:pt idx="275">
                  <c:v>15.810335631878104</c:v>
                </c:pt>
                <c:pt idx="276">
                  <c:v>15.824901613574013</c:v>
                </c:pt>
                <c:pt idx="277">
                  <c:v>15.886711267970586</c:v>
                </c:pt>
                <c:pt idx="278">
                  <c:v>15.896457297221906</c:v>
                </c:pt>
                <c:pt idx="279">
                  <c:v>15.971582296773235</c:v>
                </c:pt>
                <c:pt idx="280">
                  <c:v>15.973022690034753</c:v>
                </c:pt>
                <c:pt idx="281">
                  <c:v>15.979379685878945</c:v>
                </c:pt>
                <c:pt idx="282">
                  <c:v>15.993687476353001</c:v>
                </c:pt>
                <c:pt idx="283">
                  <c:v>15.998386125335701</c:v>
                </c:pt>
                <c:pt idx="284">
                  <c:v>16.017235223024326</c:v>
                </c:pt>
                <c:pt idx="285">
                  <c:v>16.041083978778165</c:v>
                </c:pt>
                <c:pt idx="286">
                  <c:v>16.050769975864782</c:v>
                </c:pt>
                <c:pt idx="287">
                  <c:v>16.061506447900747</c:v>
                </c:pt>
                <c:pt idx="288">
                  <c:v>16.094948700466059</c:v>
                </c:pt>
                <c:pt idx="289">
                  <c:v>16.107453720342814</c:v>
                </c:pt>
                <c:pt idx="290">
                  <c:v>16.113040845272248</c:v>
                </c:pt>
                <c:pt idx="291">
                  <c:v>16.147376729857452</c:v>
                </c:pt>
                <c:pt idx="292">
                  <c:v>16.155249360666371</c:v>
                </c:pt>
                <c:pt idx="293">
                  <c:v>16.170419346611883</c:v>
                </c:pt>
                <c:pt idx="294">
                  <c:v>16.182544123372232</c:v>
                </c:pt>
                <c:pt idx="295">
                  <c:v>16.195880333328155</c:v>
                </c:pt>
                <c:pt idx="296">
                  <c:v>16.199766492175289</c:v>
                </c:pt>
                <c:pt idx="297">
                  <c:v>16.202716636172152</c:v>
                </c:pt>
                <c:pt idx="298">
                  <c:v>16.21028567421958</c:v>
                </c:pt>
                <c:pt idx="299">
                  <c:v>16.222718596072163</c:v>
                </c:pt>
                <c:pt idx="300">
                  <c:v>16.247551009550261</c:v>
                </c:pt>
                <c:pt idx="301">
                  <c:v>16.263251218796086</c:v>
                </c:pt>
                <c:pt idx="302">
                  <c:v>16.273084934728931</c:v>
                </c:pt>
                <c:pt idx="303">
                  <c:v>16.277586338800354</c:v>
                </c:pt>
                <c:pt idx="304">
                  <c:v>16.30208463863972</c:v>
                </c:pt>
                <c:pt idx="305">
                  <c:v>16.3110903692289</c:v>
                </c:pt>
                <c:pt idx="306">
                  <c:v>16.328363978031643</c:v>
                </c:pt>
                <c:pt idx="307">
                  <c:v>16.342487455893572</c:v>
                </c:pt>
                <c:pt idx="308">
                  <c:v>16.375852950108811</c:v>
                </c:pt>
                <c:pt idx="309">
                  <c:v>16.375970763688848</c:v>
                </c:pt>
                <c:pt idx="310">
                  <c:v>16.386979139485028</c:v>
                </c:pt>
                <c:pt idx="311">
                  <c:v>16.404433489096142</c:v>
                </c:pt>
                <c:pt idx="312">
                  <c:v>16.426412747168989</c:v>
                </c:pt>
                <c:pt idx="313">
                  <c:v>16.426438218976784</c:v>
                </c:pt>
                <c:pt idx="314">
                  <c:v>16.438332757057708</c:v>
                </c:pt>
                <c:pt idx="315">
                  <c:v>16.457430823963556</c:v>
                </c:pt>
                <c:pt idx="316">
                  <c:v>16.458380580217792</c:v>
                </c:pt>
                <c:pt idx="317">
                  <c:v>16.462648450902456</c:v>
                </c:pt>
                <c:pt idx="318">
                  <c:v>16.542805743000091</c:v>
                </c:pt>
                <c:pt idx="319">
                  <c:v>16.550585524486834</c:v>
                </c:pt>
                <c:pt idx="320">
                  <c:v>16.553537911080358</c:v>
                </c:pt>
                <c:pt idx="321">
                  <c:v>16.5617394763979</c:v>
                </c:pt>
                <c:pt idx="322">
                  <c:v>16.567224018224785</c:v>
                </c:pt>
                <c:pt idx="323">
                  <c:v>16.568631586999249</c:v>
                </c:pt>
                <c:pt idx="324">
                  <c:v>16.574250678661183</c:v>
                </c:pt>
                <c:pt idx="325">
                  <c:v>16.577753547471712</c:v>
                </c:pt>
                <c:pt idx="326">
                  <c:v>16.580131665429914</c:v>
                </c:pt>
                <c:pt idx="327">
                  <c:v>16.611258876412418</c:v>
                </c:pt>
                <c:pt idx="328">
                  <c:v>16.620843791717149</c:v>
                </c:pt>
                <c:pt idx="329">
                  <c:v>16.62947227206908</c:v>
                </c:pt>
                <c:pt idx="330">
                  <c:v>16.646939400080377</c:v>
                </c:pt>
                <c:pt idx="331">
                  <c:v>16.658218838744023</c:v>
                </c:pt>
                <c:pt idx="332">
                  <c:v>16.667416590014536</c:v>
                </c:pt>
                <c:pt idx="333">
                  <c:v>16.702618208609604</c:v>
                </c:pt>
                <c:pt idx="334">
                  <c:v>16.740506498447019</c:v>
                </c:pt>
                <c:pt idx="335">
                  <c:v>16.772698210737463</c:v>
                </c:pt>
                <c:pt idx="336">
                  <c:v>16.774083521606553</c:v>
                </c:pt>
                <c:pt idx="337">
                  <c:v>16.786306055612744</c:v>
                </c:pt>
                <c:pt idx="338">
                  <c:v>16.794995326618793</c:v>
                </c:pt>
                <c:pt idx="339">
                  <c:v>16.799908577212829</c:v>
                </c:pt>
                <c:pt idx="340">
                  <c:v>16.803583653862209</c:v>
                </c:pt>
                <c:pt idx="341">
                  <c:v>16.837276110730549</c:v>
                </c:pt>
                <c:pt idx="342">
                  <c:v>16.869046651752726</c:v>
                </c:pt>
                <c:pt idx="343">
                  <c:v>16.870696370054329</c:v>
                </c:pt>
                <c:pt idx="344">
                  <c:v>16.871626017233151</c:v>
                </c:pt>
                <c:pt idx="345">
                  <c:v>16.884473607392124</c:v>
                </c:pt>
                <c:pt idx="346">
                  <c:v>16.906848815760252</c:v>
                </c:pt>
                <c:pt idx="347">
                  <c:v>16.91952179572754</c:v>
                </c:pt>
                <c:pt idx="348">
                  <c:v>16.934241104404766</c:v>
                </c:pt>
                <c:pt idx="349">
                  <c:v>16.945050964419266</c:v>
                </c:pt>
                <c:pt idx="350">
                  <c:v>16.951451329266117</c:v>
                </c:pt>
                <c:pt idx="351">
                  <c:v>16.978363476247011</c:v>
                </c:pt>
                <c:pt idx="352">
                  <c:v>16.988405089423743</c:v>
                </c:pt>
                <c:pt idx="353">
                  <c:v>17.011305153521256</c:v>
                </c:pt>
                <c:pt idx="354">
                  <c:v>17.017893832122571</c:v>
                </c:pt>
                <c:pt idx="355">
                  <c:v>17.041985191423965</c:v>
                </c:pt>
                <c:pt idx="356">
                  <c:v>17.047239362216093</c:v>
                </c:pt>
                <c:pt idx="357">
                  <c:v>17.04992647264854</c:v>
                </c:pt>
                <c:pt idx="358">
                  <c:v>17.07377331053484</c:v>
                </c:pt>
                <c:pt idx="359">
                  <c:v>17.084155723070428</c:v>
                </c:pt>
                <c:pt idx="360">
                  <c:v>17.084990329134296</c:v>
                </c:pt>
                <c:pt idx="361">
                  <c:v>17.095876940783821</c:v>
                </c:pt>
                <c:pt idx="362">
                  <c:v>17.097617138348216</c:v>
                </c:pt>
                <c:pt idx="363">
                  <c:v>17.115529636004343</c:v>
                </c:pt>
                <c:pt idx="364">
                  <c:v>17.145448203205884</c:v>
                </c:pt>
                <c:pt idx="365">
                  <c:v>17.166207256208583</c:v>
                </c:pt>
                <c:pt idx="366">
                  <c:v>17.179339451152345</c:v>
                </c:pt>
                <c:pt idx="367">
                  <c:v>17.210303628641974</c:v>
                </c:pt>
                <c:pt idx="368">
                  <c:v>17.237507755912606</c:v>
                </c:pt>
                <c:pt idx="369">
                  <c:v>17.249519475156553</c:v>
                </c:pt>
                <c:pt idx="370">
                  <c:v>17.261419681011265</c:v>
                </c:pt>
                <c:pt idx="371">
                  <c:v>17.273209707306282</c:v>
                </c:pt>
                <c:pt idx="372">
                  <c:v>17.29481762737154</c:v>
                </c:pt>
                <c:pt idx="373">
                  <c:v>17.296131300685147</c:v>
                </c:pt>
                <c:pt idx="374">
                  <c:v>17.307568042891265</c:v>
                </c:pt>
                <c:pt idx="375">
                  <c:v>17.314761642813437</c:v>
                </c:pt>
                <c:pt idx="376">
                  <c:v>17.330749823302238</c:v>
                </c:pt>
                <c:pt idx="377">
                  <c:v>17.357853710351097</c:v>
                </c:pt>
                <c:pt idx="378">
                  <c:v>17.390178708764076</c:v>
                </c:pt>
                <c:pt idx="379">
                  <c:v>17.401285402540605</c:v>
                </c:pt>
                <c:pt idx="380">
                  <c:v>17.41774225552788</c:v>
                </c:pt>
                <c:pt idx="381">
                  <c:v>17.430842685231081</c:v>
                </c:pt>
                <c:pt idx="382">
                  <c:v>17.437689145909705</c:v>
                </c:pt>
                <c:pt idx="383">
                  <c:v>17.4947410309383</c:v>
                </c:pt>
                <c:pt idx="384">
                  <c:v>17.512868940889117</c:v>
                </c:pt>
                <c:pt idx="385">
                  <c:v>17.516724806281239</c:v>
                </c:pt>
                <c:pt idx="386">
                  <c:v>17.523564154137226</c:v>
                </c:pt>
                <c:pt idx="387">
                  <c:v>17.529486372156942</c:v>
                </c:pt>
                <c:pt idx="388">
                  <c:v>17.55120362662608</c:v>
                </c:pt>
                <c:pt idx="389">
                  <c:v>17.594738754477472</c:v>
                </c:pt>
                <c:pt idx="390">
                  <c:v>17.606826023999737</c:v>
                </c:pt>
                <c:pt idx="391">
                  <c:v>17.626277442109032</c:v>
                </c:pt>
                <c:pt idx="392">
                  <c:v>17.640466202585007</c:v>
                </c:pt>
                <c:pt idx="393">
                  <c:v>17.663536777069961</c:v>
                </c:pt>
                <c:pt idx="394">
                  <c:v>17.686065115628459</c:v>
                </c:pt>
                <c:pt idx="395">
                  <c:v>17.701302268409091</c:v>
                </c:pt>
                <c:pt idx="396">
                  <c:v>17.703073955053423</c:v>
                </c:pt>
                <c:pt idx="397">
                  <c:v>17.708692994096531</c:v>
                </c:pt>
                <c:pt idx="398">
                  <c:v>17.715967874888875</c:v>
                </c:pt>
                <c:pt idx="399">
                  <c:v>17.715967874888875</c:v>
                </c:pt>
                <c:pt idx="400">
                  <c:v>17.719635573376859</c:v>
                </c:pt>
                <c:pt idx="401">
                  <c:v>17.721838117378962</c:v>
                </c:pt>
                <c:pt idx="402">
                  <c:v>17.7315418072174</c:v>
                </c:pt>
                <c:pt idx="403">
                  <c:v>17.749050070698782</c:v>
                </c:pt>
                <c:pt idx="404">
                  <c:v>17.75227385328726</c:v>
                </c:pt>
                <c:pt idx="405">
                  <c:v>17.76679590934588</c:v>
                </c:pt>
                <c:pt idx="406">
                  <c:v>17.772929883599097</c:v>
                </c:pt>
                <c:pt idx="407">
                  <c:v>17.783166126763131</c:v>
                </c:pt>
                <c:pt idx="408">
                  <c:v>17.798684838242011</c:v>
                </c:pt>
                <c:pt idx="409">
                  <c:v>17.811526068920656</c:v>
                </c:pt>
                <c:pt idx="410">
                  <c:v>17.820381965272713</c:v>
                </c:pt>
                <c:pt idx="411">
                  <c:v>17.841149960976843</c:v>
                </c:pt>
                <c:pt idx="412">
                  <c:v>17.873248442139854</c:v>
                </c:pt>
                <c:pt idx="413">
                  <c:v>17.876292445480395</c:v>
                </c:pt>
                <c:pt idx="414">
                  <c:v>17.885733904202059</c:v>
                </c:pt>
                <c:pt idx="415">
                  <c:v>17.887249183760638</c:v>
                </c:pt>
                <c:pt idx="416">
                  <c:v>17.890340408005024</c:v>
                </c:pt>
                <c:pt idx="417">
                  <c:v>17.890340408005024</c:v>
                </c:pt>
                <c:pt idx="418">
                  <c:v>17.915903581160311</c:v>
                </c:pt>
                <c:pt idx="419">
                  <c:v>17.929525621674976</c:v>
                </c:pt>
                <c:pt idx="420">
                  <c:v>17.940554068894077</c:v>
                </c:pt>
                <c:pt idx="421">
                  <c:v>17.966363488365488</c:v>
                </c:pt>
                <c:pt idx="422">
                  <c:v>17.979541301508867</c:v>
                </c:pt>
                <c:pt idx="423">
                  <c:v>17.986437270584119</c:v>
                </c:pt>
                <c:pt idx="424">
                  <c:v>17.988441086491196</c:v>
                </c:pt>
                <c:pt idx="425">
                  <c:v>18.00962164394052</c:v>
                </c:pt>
                <c:pt idx="426">
                  <c:v>18.031647272905136</c:v>
                </c:pt>
                <c:pt idx="427">
                  <c:v>18.056193783373519</c:v>
                </c:pt>
                <c:pt idx="428">
                  <c:v>18.069466331985979</c:v>
                </c:pt>
                <c:pt idx="429">
                  <c:v>18.082877262480157</c:v>
                </c:pt>
                <c:pt idx="430">
                  <c:v>18.08844171480003</c:v>
                </c:pt>
                <c:pt idx="431">
                  <c:v>18.08844171480003</c:v>
                </c:pt>
                <c:pt idx="432">
                  <c:v>18.092768902728469</c:v>
                </c:pt>
                <c:pt idx="433">
                  <c:v>18.096354276435136</c:v>
                </c:pt>
                <c:pt idx="434">
                  <c:v>18.101741840470272</c:v>
                </c:pt>
                <c:pt idx="435">
                  <c:v>18.145649021166975</c:v>
                </c:pt>
                <c:pt idx="436">
                  <c:v>18.160118907578369</c:v>
                </c:pt>
                <c:pt idx="437">
                  <c:v>18.167629190178321</c:v>
                </c:pt>
                <c:pt idx="438">
                  <c:v>18.181130168249929</c:v>
                </c:pt>
                <c:pt idx="439">
                  <c:v>18.194759670242345</c:v>
                </c:pt>
                <c:pt idx="440">
                  <c:v>18.195156845204735</c:v>
                </c:pt>
                <c:pt idx="441">
                  <c:v>18.20285606313816</c:v>
                </c:pt>
                <c:pt idx="442">
                  <c:v>18.211660772731662</c:v>
                </c:pt>
                <c:pt idx="443">
                  <c:v>18.227060545593833</c:v>
                </c:pt>
                <c:pt idx="444">
                  <c:v>18.23469576256559</c:v>
                </c:pt>
                <c:pt idx="445">
                  <c:v>18.259243256330567</c:v>
                </c:pt>
                <c:pt idx="446">
                  <c:v>18.266158743286859</c:v>
                </c:pt>
                <c:pt idx="447">
                  <c:v>18.271755044956258</c:v>
                </c:pt>
                <c:pt idx="448">
                  <c:v>18.283775629667222</c:v>
                </c:pt>
                <c:pt idx="449">
                  <c:v>18.284163336175084</c:v>
                </c:pt>
                <c:pt idx="450">
                  <c:v>18.310737848594158</c:v>
                </c:pt>
                <c:pt idx="451">
                  <c:v>18.322786451731254</c:v>
                </c:pt>
                <c:pt idx="452">
                  <c:v>18.32682923251161</c:v>
                </c:pt>
                <c:pt idx="453">
                  <c:v>18.336802142797964</c:v>
                </c:pt>
                <c:pt idx="454">
                  <c:v>18.33767308519856</c:v>
                </c:pt>
                <c:pt idx="455">
                  <c:v>18.3542833957219</c:v>
                </c:pt>
                <c:pt idx="456">
                  <c:v>18.37486166648501</c:v>
                </c:pt>
                <c:pt idx="457">
                  <c:v>18.375065250459727</c:v>
                </c:pt>
                <c:pt idx="458">
                  <c:v>18.380306426787023</c:v>
                </c:pt>
                <c:pt idx="459">
                  <c:v>18.391954624852865</c:v>
                </c:pt>
                <c:pt idx="460">
                  <c:v>18.394395965008751</c:v>
                </c:pt>
                <c:pt idx="461">
                  <c:v>18.399070580353641</c:v>
                </c:pt>
                <c:pt idx="462">
                  <c:v>18.399321963351191</c:v>
                </c:pt>
                <c:pt idx="463">
                  <c:v>18.401603466491569</c:v>
                </c:pt>
                <c:pt idx="464">
                  <c:v>18.443183800881826</c:v>
                </c:pt>
                <c:pt idx="465">
                  <c:v>18.46684866055131</c:v>
                </c:pt>
                <c:pt idx="466">
                  <c:v>18.48314928295294</c:v>
                </c:pt>
                <c:pt idx="467">
                  <c:v>18.486013531756324</c:v>
                </c:pt>
                <c:pt idx="468">
                  <c:v>18.488173671676076</c:v>
                </c:pt>
                <c:pt idx="469">
                  <c:v>18.489598118177298</c:v>
                </c:pt>
                <c:pt idx="470">
                  <c:v>18.509375491119368</c:v>
                </c:pt>
                <c:pt idx="471">
                  <c:v>18.5146847033011</c:v>
                </c:pt>
                <c:pt idx="472">
                  <c:v>18.515191683037639</c:v>
                </c:pt>
                <c:pt idx="473">
                  <c:v>18.538203459729779</c:v>
                </c:pt>
                <c:pt idx="474">
                  <c:v>18.538727150918874</c:v>
                </c:pt>
                <c:pt idx="475">
                  <c:v>18.544441212506097</c:v>
                </c:pt>
                <c:pt idx="476">
                  <c:v>18.549996906428724</c:v>
                </c:pt>
                <c:pt idx="477">
                  <c:v>18.553755429357604</c:v>
                </c:pt>
                <c:pt idx="478">
                  <c:v>18.563695658631929</c:v>
                </c:pt>
                <c:pt idx="479">
                  <c:v>18.573762481691954</c:v>
                </c:pt>
                <c:pt idx="480">
                  <c:v>18.600142101842419</c:v>
                </c:pt>
                <c:pt idx="481">
                  <c:v>18.600832392442708</c:v>
                </c:pt>
                <c:pt idx="482">
                  <c:v>18.606764815168425</c:v>
                </c:pt>
                <c:pt idx="483">
                  <c:v>18.606776031420704</c:v>
                </c:pt>
                <c:pt idx="484">
                  <c:v>18.623416119558232</c:v>
                </c:pt>
                <c:pt idx="485">
                  <c:v>18.626720475152108</c:v>
                </c:pt>
                <c:pt idx="486">
                  <c:v>18.630579616480141</c:v>
                </c:pt>
                <c:pt idx="487">
                  <c:v>18.640870114169157</c:v>
                </c:pt>
                <c:pt idx="488">
                  <c:v>18.6529795125929</c:v>
                </c:pt>
                <c:pt idx="489">
                  <c:v>18.656320289391765</c:v>
                </c:pt>
                <c:pt idx="490">
                  <c:v>18.661806057419341</c:v>
                </c:pt>
                <c:pt idx="491">
                  <c:v>18.666399557878233</c:v>
                </c:pt>
                <c:pt idx="492">
                  <c:v>18.669072785600996</c:v>
                </c:pt>
                <c:pt idx="493">
                  <c:v>18.669317586928909</c:v>
                </c:pt>
                <c:pt idx="494">
                  <c:v>18.673795805159262</c:v>
                </c:pt>
                <c:pt idx="495">
                  <c:v>18.67668990348005</c:v>
                </c:pt>
                <c:pt idx="496">
                  <c:v>18.691679535989579</c:v>
                </c:pt>
                <c:pt idx="497">
                  <c:v>18.696078630253115</c:v>
                </c:pt>
                <c:pt idx="498">
                  <c:v>18.702575725618498</c:v>
                </c:pt>
                <c:pt idx="499">
                  <c:v>18.708152218412231</c:v>
                </c:pt>
                <c:pt idx="500">
                  <c:v>18.710332638319223</c:v>
                </c:pt>
                <c:pt idx="501">
                  <c:v>18.710593065134663</c:v>
                </c:pt>
                <c:pt idx="502">
                  <c:v>18.716600712943777</c:v>
                </c:pt>
                <c:pt idx="503">
                  <c:v>18.726487590757689</c:v>
                </c:pt>
                <c:pt idx="504">
                  <c:v>18.726487590757689</c:v>
                </c:pt>
                <c:pt idx="505">
                  <c:v>18.742655068601465</c:v>
                </c:pt>
                <c:pt idx="506">
                  <c:v>18.745416739432287</c:v>
                </c:pt>
                <c:pt idx="507">
                  <c:v>18.760700885470083</c:v>
                </c:pt>
                <c:pt idx="508">
                  <c:v>18.761391512633455</c:v>
                </c:pt>
                <c:pt idx="509">
                  <c:v>18.768115052168927</c:v>
                </c:pt>
                <c:pt idx="510">
                  <c:v>18.772031955225511</c:v>
                </c:pt>
                <c:pt idx="511">
                  <c:v>18.776232783286886</c:v>
                </c:pt>
                <c:pt idx="512">
                  <c:v>18.781296529147816</c:v>
                </c:pt>
                <c:pt idx="513">
                  <c:v>18.789142774876993</c:v>
                </c:pt>
                <c:pt idx="514">
                  <c:v>18.80171216001543</c:v>
                </c:pt>
                <c:pt idx="515">
                  <c:v>18.80219298066179</c:v>
                </c:pt>
                <c:pt idx="516">
                  <c:v>18.806573314968269</c:v>
                </c:pt>
                <c:pt idx="517">
                  <c:v>18.807944854125275</c:v>
                </c:pt>
                <c:pt idx="518">
                  <c:v>18.812131566388171</c:v>
                </c:pt>
                <c:pt idx="519">
                  <c:v>18.813523539664345</c:v>
                </c:pt>
                <c:pt idx="520">
                  <c:v>18.814892796042525</c:v>
                </c:pt>
                <c:pt idx="521">
                  <c:v>18.815721640111413</c:v>
                </c:pt>
                <c:pt idx="522">
                  <c:v>18.8263495558271</c:v>
                </c:pt>
                <c:pt idx="523">
                  <c:v>18.829566021926201</c:v>
                </c:pt>
                <c:pt idx="524">
                  <c:v>18.848129519919631</c:v>
                </c:pt>
                <c:pt idx="525">
                  <c:v>18.851854631917583</c:v>
                </c:pt>
                <c:pt idx="526">
                  <c:v>18.857543851946289</c:v>
                </c:pt>
                <c:pt idx="527">
                  <c:v>18.859622221289808</c:v>
                </c:pt>
                <c:pt idx="528">
                  <c:v>18.86364196535629</c:v>
                </c:pt>
                <c:pt idx="529">
                  <c:v>18.881237888710604</c:v>
                </c:pt>
                <c:pt idx="530">
                  <c:v>18.882291679718531</c:v>
                </c:pt>
                <c:pt idx="531">
                  <c:v>18.886717071696442</c:v>
                </c:pt>
                <c:pt idx="532">
                  <c:v>18.894692215415219</c:v>
                </c:pt>
                <c:pt idx="533">
                  <c:v>18.894814288595143</c:v>
                </c:pt>
                <c:pt idx="534">
                  <c:v>18.895608673185407</c:v>
                </c:pt>
                <c:pt idx="535">
                  <c:v>18.902635897041844</c:v>
                </c:pt>
                <c:pt idx="536">
                  <c:v>18.904280901099298</c:v>
                </c:pt>
                <c:pt idx="537">
                  <c:v>18.914865052702257</c:v>
                </c:pt>
                <c:pt idx="538">
                  <c:v>18.914961737265067</c:v>
                </c:pt>
                <c:pt idx="539">
                  <c:v>18.916740063823532</c:v>
                </c:pt>
                <c:pt idx="540">
                  <c:v>18.917315058386752</c:v>
                </c:pt>
                <c:pt idx="541">
                  <c:v>18.91834446285873</c:v>
                </c:pt>
                <c:pt idx="542">
                  <c:v>18.919230571851688</c:v>
                </c:pt>
                <c:pt idx="543">
                  <c:v>18.920171827778834</c:v>
                </c:pt>
                <c:pt idx="544">
                  <c:v>18.920724709776231</c:v>
                </c:pt>
                <c:pt idx="545">
                  <c:v>18.923067586741599</c:v>
                </c:pt>
                <c:pt idx="546">
                  <c:v>18.923553804836793</c:v>
                </c:pt>
                <c:pt idx="547">
                  <c:v>18.923850018908844</c:v>
                </c:pt>
                <c:pt idx="548">
                  <c:v>18.927730893705956</c:v>
                </c:pt>
                <c:pt idx="549">
                  <c:v>18.928760170301928</c:v>
                </c:pt>
                <c:pt idx="550">
                  <c:v>18.929665110025475</c:v>
                </c:pt>
                <c:pt idx="551">
                  <c:v>18.930171299049618</c:v>
                </c:pt>
                <c:pt idx="552">
                  <c:v>18.932130509382151</c:v>
                </c:pt>
                <c:pt idx="553">
                  <c:v>18.935106145788364</c:v>
                </c:pt>
                <c:pt idx="554">
                  <c:v>18.944340385993552</c:v>
                </c:pt>
                <c:pt idx="555">
                  <c:v>18.957911061227495</c:v>
                </c:pt>
                <c:pt idx="556">
                  <c:v>18.95855833501761</c:v>
                </c:pt>
                <c:pt idx="557">
                  <c:v>18.961242259229941</c:v>
                </c:pt>
                <c:pt idx="558">
                  <c:v>18.962376085719114</c:v>
                </c:pt>
                <c:pt idx="559">
                  <c:v>18.964095412306115</c:v>
                </c:pt>
                <c:pt idx="560">
                  <c:v>18.96741492661074</c:v>
                </c:pt>
                <c:pt idx="561">
                  <c:v>18.971613551267126</c:v>
                </c:pt>
                <c:pt idx="562">
                  <c:v>18.973230451828705</c:v>
                </c:pt>
                <c:pt idx="563">
                  <c:v>18.974375018830134</c:v>
                </c:pt>
                <c:pt idx="564">
                  <c:v>18.974493022172805</c:v>
                </c:pt>
                <c:pt idx="565">
                  <c:v>18.976690796827963</c:v>
                </c:pt>
                <c:pt idx="566">
                  <c:v>18.979947269138513</c:v>
                </c:pt>
                <c:pt idx="567">
                  <c:v>18.980454309008945</c:v>
                </c:pt>
                <c:pt idx="568">
                  <c:v>18.984163138905402</c:v>
                </c:pt>
                <c:pt idx="569">
                  <c:v>18.9853536007138</c:v>
                </c:pt>
                <c:pt idx="570">
                  <c:v>18.98594911566164</c:v>
                </c:pt>
                <c:pt idx="571">
                  <c:v>18.990712481857582</c:v>
                </c:pt>
                <c:pt idx="572">
                  <c:v>18.993845278044365</c:v>
                </c:pt>
                <c:pt idx="573">
                  <c:v>19.002344910077319</c:v>
                </c:pt>
                <c:pt idx="574">
                  <c:v>19.0047310739083</c:v>
                </c:pt>
                <c:pt idx="575">
                  <c:v>19.010132700206761</c:v>
                </c:pt>
                <c:pt idx="576">
                  <c:v>19.012867562205482</c:v>
                </c:pt>
                <c:pt idx="577">
                  <c:v>19.017129757025788</c:v>
                </c:pt>
                <c:pt idx="578">
                  <c:v>19.017634202272703</c:v>
                </c:pt>
                <c:pt idx="579">
                  <c:v>19.018730798369258</c:v>
                </c:pt>
                <c:pt idx="580">
                  <c:v>19.02005618729504</c:v>
                </c:pt>
                <c:pt idx="581">
                  <c:v>19.021129310096029</c:v>
                </c:pt>
                <c:pt idx="582">
                  <c:v>19.022286367176438</c:v>
                </c:pt>
                <c:pt idx="583">
                  <c:v>19.024713869051627</c:v>
                </c:pt>
                <c:pt idx="584">
                  <c:v>19.025309649307246</c:v>
                </c:pt>
                <c:pt idx="585">
                  <c:v>19.032065572859029</c:v>
                </c:pt>
                <c:pt idx="586">
                  <c:v>19.032392955719835</c:v>
                </c:pt>
                <c:pt idx="587">
                  <c:v>19.034010759691736</c:v>
                </c:pt>
                <c:pt idx="588">
                  <c:v>19.037568749469592</c:v>
                </c:pt>
                <c:pt idx="589">
                  <c:v>19.038711836382699</c:v>
                </c:pt>
                <c:pt idx="590">
                  <c:v>19.039394937204946</c:v>
                </c:pt>
                <c:pt idx="591">
                  <c:v>19.040417214412894</c:v>
                </c:pt>
                <c:pt idx="592">
                  <c:v>19.041218954311812</c:v>
                </c:pt>
                <c:pt idx="593">
                  <c:v>19.046099925083801</c:v>
                </c:pt>
                <c:pt idx="594">
                  <c:v>19.047435025124475</c:v>
                </c:pt>
                <c:pt idx="595">
                  <c:v>19.048010518200257</c:v>
                </c:pt>
                <c:pt idx="596">
                  <c:v>19.050990149867257</c:v>
                </c:pt>
                <c:pt idx="597">
                  <c:v>19.052803581686469</c:v>
                </c:pt>
                <c:pt idx="598">
                  <c:v>19.05627997608125</c:v>
                </c:pt>
                <c:pt idx="599">
                  <c:v>19.056333319750212</c:v>
                </c:pt>
                <c:pt idx="600">
                  <c:v>19.057020438867713</c:v>
                </c:pt>
                <c:pt idx="601">
                  <c:v>19.057078476040516</c:v>
                </c:pt>
                <c:pt idx="602">
                  <c:v>19.057179399161196</c:v>
                </c:pt>
                <c:pt idx="603">
                  <c:v>19.057421140436237</c:v>
                </c:pt>
                <c:pt idx="604">
                  <c:v>19.059625763215607</c:v>
                </c:pt>
                <c:pt idx="605">
                  <c:v>19.059758759995557</c:v>
                </c:pt>
                <c:pt idx="606">
                  <c:v>19.059783136218353</c:v>
                </c:pt>
                <c:pt idx="607">
                  <c:v>19.060076026828835</c:v>
                </c:pt>
                <c:pt idx="608">
                  <c:v>19.060205373991462</c:v>
                </c:pt>
                <c:pt idx="609">
                  <c:v>19.061415644152081</c:v>
                </c:pt>
                <c:pt idx="610">
                  <c:v>19.06394889669189</c:v>
                </c:pt>
                <c:pt idx="611">
                  <c:v>19.065492086695127</c:v>
                </c:pt>
                <c:pt idx="612">
                  <c:v>19.066184726656051</c:v>
                </c:pt>
                <c:pt idx="613">
                  <c:v>19.068195925177125</c:v>
                </c:pt>
                <c:pt idx="614">
                  <c:v>19.068632693408521</c:v>
                </c:pt>
                <c:pt idx="615">
                  <c:v>19.069167214444747</c:v>
                </c:pt>
                <c:pt idx="616">
                  <c:v>19.069717270663929</c:v>
                </c:pt>
                <c:pt idx="617">
                  <c:v>19.069896455931058</c:v>
                </c:pt>
                <c:pt idx="618">
                  <c:v>19.070211346268465</c:v>
                </c:pt>
                <c:pt idx="619">
                  <c:v>19.070577227691366</c:v>
                </c:pt>
                <c:pt idx="620">
                  <c:v>19.070882102604539</c:v>
                </c:pt>
                <c:pt idx="621">
                  <c:v>19.070949975555468</c:v>
                </c:pt>
                <c:pt idx="622">
                  <c:v>19.070956737331446</c:v>
                </c:pt>
                <c:pt idx="623">
                  <c:v>19.071060998877986</c:v>
                </c:pt>
                <c:pt idx="624">
                  <c:v>19.071084002780218</c:v>
                </c:pt>
                <c:pt idx="625">
                  <c:v>19.066229334535144</c:v>
                </c:pt>
                <c:pt idx="626">
                  <c:v>19.066229334535144</c:v>
                </c:pt>
                <c:pt idx="627">
                  <c:v>19.066229334535144</c:v>
                </c:pt>
                <c:pt idx="628">
                  <c:v>19.066229334535144</c:v>
                </c:pt>
                <c:pt idx="629">
                  <c:v>19.066229334535144</c:v>
                </c:pt>
                <c:pt idx="630">
                  <c:v>19.066229334535144</c:v>
                </c:pt>
                <c:pt idx="631">
                  <c:v>19.066229334535144</c:v>
                </c:pt>
                <c:pt idx="632">
                  <c:v>19.066229334535144</c:v>
                </c:pt>
                <c:pt idx="633">
                  <c:v>19.066229334535144</c:v>
                </c:pt>
                <c:pt idx="634">
                  <c:v>19.066229334535144</c:v>
                </c:pt>
                <c:pt idx="635">
                  <c:v>19.066229334535144</c:v>
                </c:pt>
                <c:pt idx="636">
                  <c:v>19.066229334535144</c:v>
                </c:pt>
                <c:pt idx="637">
                  <c:v>19.066229334535144</c:v>
                </c:pt>
                <c:pt idx="638">
                  <c:v>19.066229334535144</c:v>
                </c:pt>
                <c:pt idx="639">
                  <c:v>19.066229334535144</c:v>
                </c:pt>
                <c:pt idx="640">
                  <c:v>19.066229334535144</c:v>
                </c:pt>
                <c:pt idx="641">
                  <c:v>19.066229334535144</c:v>
                </c:pt>
                <c:pt idx="642">
                  <c:v>19.066229334535144</c:v>
                </c:pt>
                <c:pt idx="643">
                  <c:v>19.066229334535144</c:v>
                </c:pt>
                <c:pt idx="644">
                  <c:v>19.066229334535144</c:v>
                </c:pt>
                <c:pt idx="645">
                  <c:v>19.066229334535144</c:v>
                </c:pt>
                <c:pt idx="646">
                  <c:v>19.066229334535144</c:v>
                </c:pt>
                <c:pt idx="647">
                  <c:v>19.066229334535144</c:v>
                </c:pt>
                <c:pt idx="648">
                  <c:v>19.066229334535144</c:v>
                </c:pt>
                <c:pt idx="649">
                  <c:v>19.066229334535144</c:v>
                </c:pt>
                <c:pt idx="650">
                  <c:v>19.066229334535144</c:v>
                </c:pt>
                <c:pt idx="651">
                  <c:v>19.066229334535144</c:v>
                </c:pt>
                <c:pt idx="652">
                  <c:v>19.066229334535144</c:v>
                </c:pt>
                <c:pt idx="653">
                  <c:v>19.066229334535144</c:v>
                </c:pt>
                <c:pt idx="654">
                  <c:v>19.066229334535144</c:v>
                </c:pt>
                <c:pt idx="655">
                  <c:v>19.066229334535144</c:v>
                </c:pt>
                <c:pt idx="656">
                  <c:v>19.066229334535144</c:v>
                </c:pt>
                <c:pt idx="657">
                  <c:v>19.066229334535144</c:v>
                </c:pt>
                <c:pt idx="658">
                  <c:v>19.066229334535144</c:v>
                </c:pt>
                <c:pt idx="659">
                  <c:v>19.046273057311087</c:v>
                </c:pt>
                <c:pt idx="660">
                  <c:v>19.046081307131136</c:v>
                </c:pt>
                <c:pt idx="661">
                  <c:v>19.046025116185415</c:v>
                </c:pt>
                <c:pt idx="662">
                  <c:v>19.045634003190198</c:v>
                </c:pt>
                <c:pt idx="663">
                  <c:v>19.04099449208908</c:v>
                </c:pt>
                <c:pt idx="664">
                  <c:v>19.039952112648105</c:v>
                </c:pt>
                <c:pt idx="665">
                  <c:v>19.037500897665907</c:v>
                </c:pt>
                <c:pt idx="666">
                  <c:v>19.037490992970096</c:v>
                </c:pt>
                <c:pt idx="667">
                  <c:v>19.034576790595953</c:v>
                </c:pt>
                <c:pt idx="668">
                  <c:v>19.032410361530879</c:v>
                </c:pt>
                <c:pt idx="669">
                  <c:v>19.030849196402549</c:v>
                </c:pt>
                <c:pt idx="670">
                  <c:v>19.023600539584997</c:v>
                </c:pt>
                <c:pt idx="671">
                  <c:v>19.017677394974701</c:v>
                </c:pt>
                <c:pt idx="672">
                  <c:v>19.016180212659531</c:v>
                </c:pt>
                <c:pt idx="673">
                  <c:v>19.011804399346058</c:v>
                </c:pt>
                <c:pt idx="674">
                  <c:v>19.010654901993881</c:v>
                </c:pt>
                <c:pt idx="675">
                  <c:v>19.009341546538764</c:v>
                </c:pt>
                <c:pt idx="676">
                  <c:v>19.006974113794271</c:v>
                </c:pt>
                <c:pt idx="677">
                  <c:v>19.006269214301941</c:v>
                </c:pt>
                <c:pt idx="678">
                  <c:v>19.003466258576548</c:v>
                </c:pt>
                <c:pt idx="679">
                  <c:v>19.001579973612618</c:v>
                </c:pt>
                <c:pt idx="680">
                  <c:v>19.001547111356984</c:v>
                </c:pt>
                <c:pt idx="681">
                  <c:v>18.999503445630143</c:v>
                </c:pt>
                <c:pt idx="682">
                  <c:v>18.999333306664695</c:v>
                </c:pt>
                <c:pt idx="683">
                  <c:v>18.998763582466026</c:v>
                </c:pt>
                <c:pt idx="684">
                  <c:v>18.99774221393039</c:v>
                </c:pt>
                <c:pt idx="685">
                  <c:v>18.995793804793813</c:v>
                </c:pt>
                <c:pt idx="686">
                  <c:v>18.992868727460532</c:v>
                </c:pt>
                <c:pt idx="687">
                  <c:v>18.991434053385628</c:v>
                </c:pt>
                <c:pt idx="688">
                  <c:v>18.990215947382314</c:v>
                </c:pt>
                <c:pt idx="689">
                  <c:v>18.986731990605936</c:v>
                </c:pt>
                <c:pt idx="690">
                  <c:v>18.984187234042093</c:v>
                </c:pt>
                <c:pt idx="691">
                  <c:v>18.980792613516929</c:v>
                </c:pt>
                <c:pt idx="692">
                  <c:v>18.980208499742748</c:v>
                </c:pt>
                <c:pt idx="693">
                  <c:v>18.978693693894442</c:v>
                </c:pt>
                <c:pt idx="694">
                  <c:v>18.976758733729213</c:v>
                </c:pt>
                <c:pt idx="695">
                  <c:v>18.975461244957977</c:v>
                </c:pt>
                <c:pt idx="696">
                  <c:v>18.970449978468896</c:v>
                </c:pt>
                <c:pt idx="697">
                  <c:v>18.969879937358016</c:v>
                </c:pt>
                <c:pt idx="698">
                  <c:v>18.968667975508414</c:v>
                </c:pt>
                <c:pt idx="699">
                  <c:v>18.963695458121098</c:v>
                </c:pt>
                <c:pt idx="700">
                  <c:v>18.945555927547982</c:v>
                </c:pt>
                <c:pt idx="701">
                  <c:v>18.945091187330434</c:v>
                </c:pt>
                <c:pt idx="702">
                  <c:v>18.9438443691553</c:v>
                </c:pt>
                <c:pt idx="703">
                  <c:v>18.940543029388689</c:v>
                </c:pt>
                <c:pt idx="704">
                  <c:v>18.934658811506562</c:v>
                </c:pt>
                <c:pt idx="705">
                  <c:v>18.933313974590671</c:v>
                </c:pt>
                <c:pt idx="706">
                  <c:v>18.930646759581897</c:v>
                </c:pt>
                <c:pt idx="707">
                  <c:v>18.930154671156043</c:v>
                </c:pt>
                <c:pt idx="708">
                  <c:v>18.928136728314559</c:v>
                </c:pt>
                <c:pt idx="709">
                  <c:v>18.909487765806489</c:v>
                </c:pt>
                <c:pt idx="710">
                  <c:v>18.899348638894207</c:v>
                </c:pt>
                <c:pt idx="711">
                  <c:v>18.89754170782728</c:v>
                </c:pt>
                <c:pt idx="712">
                  <c:v>18.894892852126851</c:v>
                </c:pt>
                <c:pt idx="713">
                  <c:v>18.894661604429206</c:v>
                </c:pt>
                <c:pt idx="714">
                  <c:v>18.894190216610472</c:v>
                </c:pt>
                <c:pt idx="715">
                  <c:v>18.893497592820157</c:v>
                </c:pt>
                <c:pt idx="716">
                  <c:v>18.882855540303606</c:v>
                </c:pt>
                <c:pt idx="717">
                  <c:v>18.882130767125215</c:v>
                </c:pt>
                <c:pt idx="718">
                  <c:v>18.879249791660168</c:v>
                </c:pt>
                <c:pt idx="719">
                  <c:v>18.872661584596774</c:v>
                </c:pt>
                <c:pt idx="720">
                  <c:v>18.870092012698443</c:v>
                </c:pt>
                <c:pt idx="721">
                  <c:v>18.868347666911738</c:v>
                </c:pt>
                <c:pt idx="722">
                  <c:v>18.867465916758295</c:v>
                </c:pt>
                <c:pt idx="723">
                  <c:v>18.860476342084876</c:v>
                </c:pt>
                <c:pt idx="724">
                  <c:v>18.85243169149836</c:v>
                </c:pt>
                <c:pt idx="725">
                  <c:v>18.849988443951979</c:v>
                </c:pt>
                <c:pt idx="726">
                  <c:v>18.846386518222062</c:v>
                </c:pt>
                <c:pt idx="727">
                  <c:v>18.843670581513152</c:v>
                </c:pt>
                <c:pt idx="728">
                  <c:v>18.834306967736463</c:v>
                </c:pt>
                <c:pt idx="729">
                  <c:v>18.830952833942998</c:v>
                </c:pt>
                <c:pt idx="730">
                  <c:v>18.828770385875714</c:v>
                </c:pt>
                <c:pt idx="731">
                  <c:v>18.823057231803965</c:v>
                </c:pt>
                <c:pt idx="732">
                  <c:v>18.822432122855471</c:v>
                </c:pt>
                <c:pt idx="733">
                  <c:v>18.814404195705009</c:v>
                </c:pt>
                <c:pt idx="734">
                  <c:v>18.795821192594985</c:v>
                </c:pt>
                <c:pt idx="735">
                  <c:v>18.794352187461232</c:v>
                </c:pt>
                <c:pt idx="736">
                  <c:v>18.792332691623447</c:v>
                </c:pt>
                <c:pt idx="737">
                  <c:v>18.791007854885052</c:v>
                </c:pt>
                <c:pt idx="738">
                  <c:v>18.79005872564365</c:v>
                </c:pt>
                <c:pt idx="739">
                  <c:v>18.788687858352539</c:v>
                </c:pt>
                <c:pt idx="740">
                  <c:v>18.783895623125925</c:v>
                </c:pt>
                <c:pt idx="741">
                  <c:v>18.782187213066802</c:v>
                </c:pt>
                <c:pt idx="742">
                  <c:v>18.772001647911754</c:v>
                </c:pt>
                <c:pt idx="743">
                  <c:v>18.766900515221103</c:v>
                </c:pt>
                <c:pt idx="744">
                  <c:v>18.743051625093788</c:v>
                </c:pt>
                <c:pt idx="745">
                  <c:v>18.742726150486401</c:v>
                </c:pt>
                <c:pt idx="746">
                  <c:v>18.716997427365431</c:v>
                </c:pt>
                <c:pt idx="747">
                  <c:v>18.712851700453392</c:v>
                </c:pt>
                <c:pt idx="748">
                  <c:v>18.704599608704189</c:v>
                </c:pt>
                <c:pt idx="749">
                  <c:v>18.669851359298974</c:v>
                </c:pt>
                <c:pt idx="750">
                  <c:v>18.655833657931012</c:v>
                </c:pt>
                <c:pt idx="751">
                  <c:v>18.63806072808617</c:v>
                </c:pt>
                <c:pt idx="752">
                  <c:v>18.629408632995577</c:v>
                </c:pt>
                <c:pt idx="753">
                  <c:v>18.628860098492598</c:v>
                </c:pt>
                <c:pt idx="754">
                  <c:v>18.614999424958086</c:v>
                </c:pt>
                <c:pt idx="755">
                  <c:v>18.610476945145003</c:v>
                </c:pt>
                <c:pt idx="756">
                  <c:v>18.606148954756243</c:v>
                </c:pt>
                <c:pt idx="757">
                  <c:v>18.601530858417632</c:v>
                </c:pt>
                <c:pt idx="758">
                  <c:v>18.601043570443196</c:v>
                </c:pt>
                <c:pt idx="759">
                  <c:v>18.598522978524908</c:v>
                </c:pt>
                <c:pt idx="760">
                  <c:v>18.594986529371901</c:v>
                </c:pt>
                <c:pt idx="761">
                  <c:v>18.594464003639253</c:v>
                </c:pt>
                <c:pt idx="762">
                  <c:v>18.59207031552231</c:v>
                </c:pt>
                <c:pt idx="763">
                  <c:v>18.58502792577266</c:v>
                </c:pt>
                <c:pt idx="764">
                  <c:v>18.583538317031287</c:v>
                </c:pt>
                <c:pt idx="765">
                  <c:v>18.570919459224903</c:v>
                </c:pt>
                <c:pt idx="766">
                  <c:v>18.562488327837738</c:v>
                </c:pt>
                <c:pt idx="767">
                  <c:v>18.537995825130778</c:v>
                </c:pt>
                <c:pt idx="768">
                  <c:v>18.52901160461747</c:v>
                </c:pt>
                <c:pt idx="769">
                  <c:v>18.500145694809383</c:v>
                </c:pt>
                <c:pt idx="770">
                  <c:v>18.488663052300865</c:v>
                </c:pt>
                <c:pt idx="771">
                  <c:v>18.485243481305222</c:v>
                </c:pt>
                <c:pt idx="772">
                  <c:v>18.481478389815713</c:v>
                </c:pt>
                <c:pt idx="773">
                  <c:v>18.474609803075584</c:v>
                </c:pt>
                <c:pt idx="774">
                  <c:v>18.464037130430015</c:v>
                </c:pt>
                <c:pt idx="775">
                  <c:v>18.455196587736669</c:v>
                </c:pt>
                <c:pt idx="776">
                  <c:v>18.448427532400256</c:v>
                </c:pt>
                <c:pt idx="777">
                  <c:v>18.429971222914492</c:v>
                </c:pt>
                <c:pt idx="778">
                  <c:v>18.425316176586069</c:v>
                </c:pt>
                <c:pt idx="779">
                  <c:v>18.425260879864918</c:v>
                </c:pt>
                <c:pt idx="780">
                  <c:v>18.409363438449262</c:v>
                </c:pt>
                <c:pt idx="781">
                  <c:v>18.407506810242214</c:v>
                </c:pt>
                <c:pt idx="782">
                  <c:v>18.386889946780343</c:v>
                </c:pt>
                <c:pt idx="783">
                  <c:v>18.384477791909518</c:v>
                </c:pt>
                <c:pt idx="784">
                  <c:v>18.369464316377687</c:v>
                </c:pt>
                <c:pt idx="785">
                  <c:v>18.357219852730125</c:v>
                </c:pt>
                <c:pt idx="786">
                  <c:v>18.356391179426584</c:v>
                </c:pt>
                <c:pt idx="787">
                  <c:v>18.355511740817093</c:v>
                </c:pt>
                <c:pt idx="788">
                  <c:v>18.342422612659085</c:v>
                </c:pt>
                <c:pt idx="789">
                  <c:v>18.340511143923028</c:v>
                </c:pt>
                <c:pt idx="790">
                  <c:v>18.338106147167871</c:v>
                </c:pt>
                <c:pt idx="791">
                  <c:v>18.337980020972292</c:v>
                </c:pt>
                <c:pt idx="792">
                  <c:v>18.334030909159591</c:v>
                </c:pt>
                <c:pt idx="793">
                  <c:v>18.329236410666905</c:v>
                </c:pt>
                <c:pt idx="794">
                  <c:v>18.31139440846141</c:v>
                </c:pt>
                <c:pt idx="795">
                  <c:v>18.310103338957457</c:v>
                </c:pt>
                <c:pt idx="796">
                  <c:v>18.305961375055372</c:v>
                </c:pt>
                <c:pt idx="797">
                  <c:v>18.291013365626227</c:v>
                </c:pt>
                <c:pt idx="798">
                  <c:v>18.274191091872041</c:v>
                </c:pt>
                <c:pt idx="799">
                  <c:v>18.255948690250264</c:v>
                </c:pt>
                <c:pt idx="800">
                  <c:v>18.253317506839142</c:v>
                </c:pt>
                <c:pt idx="801">
                  <c:v>18.250320923960842</c:v>
                </c:pt>
                <c:pt idx="802">
                  <c:v>18.245079789889534</c:v>
                </c:pt>
                <c:pt idx="803">
                  <c:v>18.2168601151491</c:v>
                </c:pt>
                <c:pt idx="804">
                  <c:v>18.204940556991115</c:v>
                </c:pt>
                <c:pt idx="805">
                  <c:v>18.187743458491514</c:v>
                </c:pt>
                <c:pt idx="806">
                  <c:v>18.165168471370965</c:v>
                </c:pt>
                <c:pt idx="807">
                  <c:v>18.155830280973923</c:v>
                </c:pt>
                <c:pt idx="808">
                  <c:v>18.129990294683235</c:v>
                </c:pt>
                <c:pt idx="809">
                  <c:v>18.127716577018155</c:v>
                </c:pt>
                <c:pt idx="810">
                  <c:v>18.104218684296509</c:v>
                </c:pt>
                <c:pt idx="811">
                  <c:v>18.081873057607908</c:v>
                </c:pt>
                <c:pt idx="812">
                  <c:v>18.081873057607908</c:v>
                </c:pt>
                <c:pt idx="813">
                  <c:v>18.042983147825279</c:v>
                </c:pt>
                <c:pt idx="814">
                  <c:v>18.041669086559708</c:v>
                </c:pt>
                <c:pt idx="815">
                  <c:v>18.036324225061538</c:v>
                </c:pt>
                <c:pt idx="816">
                  <c:v>18.03468749483805</c:v>
                </c:pt>
                <c:pt idx="817">
                  <c:v>18.028542868826975</c:v>
                </c:pt>
                <c:pt idx="818">
                  <c:v>18.019034480621478</c:v>
                </c:pt>
                <c:pt idx="819">
                  <c:v>18.003053998257062</c:v>
                </c:pt>
                <c:pt idx="820">
                  <c:v>18.001264149048293</c:v>
                </c:pt>
                <c:pt idx="821">
                  <c:v>17.999102285892569</c:v>
                </c:pt>
                <c:pt idx="822">
                  <c:v>17.996932279657109</c:v>
                </c:pt>
                <c:pt idx="823">
                  <c:v>17.976318122810035</c:v>
                </c:pt>
                <c:pt idx="824">
                  <c:v>17.971180971295237</c:v>
                </c:pt>
                <c:pt idx="825">
                  <c:v>17.955654275065879</c:v>
                </c:pt>
                <c:pt idx="826">
                  <c:v>17.949591868153451</c:v>
                </c:pt>
                <c:pt idx="827">
                  <c:v>17.941456564579124</c:v>
                </c:pt>
                <c:pt idx="828">
                  <c:v>17.936610160777807</c:v>
                </c:pt>
                <c:pt idx="829">
                  <c:v>17.924997286698463</c:v>
                </c:pt>
                <c:pt idx="830">
                  <c:v>17.921688678002038</c:v>
                </c:pt>
                <c:pt idx="831">
                  <c:v>17.908465735637705</c:v>
                </c:pt>
                <c:pt idx="832">
                  <c:v>17.890657119114742</c:v>
                </c:pt>
                <c:pt idx="833">
                  <c:v>17.883642243818944</c:v>
                </c:pt>
                <c:pt idx="834">
                  <c:v>17.882607447414685</c:v>
                </c:pt>
                <c:pt idx="835">
                  <c:v>17.877570820604625</c:v>
                </c:pt>
                <c:pt idx="836">
                  <c:v>17.869913501602294</c:v>
                </c:pt>
                <c:pt idx="837">
                  <c:v>17.81904976877124</c:v>
                </c:pt>
                <c:pt idx="838">
                  <c:v>17.817872444879225</c:v>
                </c:pt>
                <c:pt idx="839">
                  <c:v>17.804710944762093</c:v>
                </c:pt>
                <c:pt idx="840">
                  <c:v>17.792941281019036</c:v>
                </c:pt>
                <c:pt idx="841">
                  <c:v>17.783279697128741</c:v>
                </c:pt>
                <c:pt idx="842">
                  <c:v>17.781179236960792</c:v>
                </c:pt>
                <c:pt idx="843">
                  <c:v>17.768847937098847</c:v>
                </c:pt>
                <c:pt idx="844">
                  <c:v>17.766305604823014</c:v>
                </c:pt>
                <c:pt idx="845">
                  <c:v>17.765915885611047</c:v>
                </c:pt>
                <c:pt idx="846">
                  <c:v>17.765436231850501</c:v>
                </c:pt>
                <c:pt idx="847">
                  <c:v>17.756716315615552</c:v>
                </c:pt>
                <c:pt idx="848">
                  <c:v>17.750507852184356</c:v>
                </c:pt>
                <c:pt idx="849">
                  <c:v>17.743467968764644</c:v>
                </c:pt>
                <c:pt idx="850">
                  <c:v>17.734408937167672</c:v>
                </c:pt>
                <c:pt idx="851">
                  <c:v>17.730146189935152</c:v>
                </c:pt>
                <c:pt idx="852">
                  <c:v>17.699519069436441</c:v>
                </c:pt>
                <c:pt idx="853">
                  <c:v>17.697768067119831</c:v>
                </c:pt>
                <c:pt idx="854">
                  <c:v>17.693533246084847</c:v>
                </c:pt>
                <c:pt idx="855">
                  <c:v>17.676887785781918</c:v>
                </c:pt>
                <c:pt idx="856">
                  <c:v>17.672353220080847</c:v>
                </c:pt>
                <c:pt idx="857">
                  <c:v>17.670655219511868</c:v>
                </c:pt>
                <c:pt idx="858">
                  <c:v>17.670555960673898</c:v>
                </c:pt>
                <c:pt idx="859">
                  <c:v>17.668438125089271</c:v>
                </c:pt>
                <c:pt idx="860">
                  <c:v>17.667759259769504</c:v>
                </c:pt>
                <c:pt idx="861">
                  <c:v>17.651413308921036</c:v>
                </c:pt>
                <c:pt idx="862">
                  <c:v>17.65017051810656</c:v>
                </c:pt>
                <c:pt idx="863">
                  <c:v>17.617049375760843</c:v>
                </c:pt>
                <c:pt idx="864">
                  <c:v>17.591711043870777</c:v>
                </c:pt>
                <c:pt idx="865">
                  <c:v>17.565957512458994</c:v>
                </c:pt>
                <c:pt idx="866">
                  <c:v>17.56258606849438</c:v>
                </c:pt>
                <c:pt idx="867">
                  <c:v>17.546137697018356</c:v>
                </c:pt>
                <c:pt idx="868">
                  <c:v>17.537246305210942</c:v>
                </c:pt>
                <c:pt idx="869">
                  <c:v>17.521828282229205</c:v>
                </c:pt>
                <c:pt idx="870">
                  <c:v>17.51626219309253</c:v>
                </c:pt>
                <c:pt idx="871">
                  <c:v>17.505095884568377</c:v>
                </c:pt>
                <c:pt idx="872">
                  <c:v>17.496340328379286</c:v>
                </c:pt>
                <c:pt idx="873">
                  <c:v>17.494344956973329</c:v>
                </c:pt>
                <c:pt idx="874">
                  <c:v>17.490877628681975</c:v>
                </c:pt>
                <c:pt idx="875">
                  <c:v>17.484423938801577</c:v>
                </c:pt>
                <c:pt idx="876">
                  <c:v>17.464242228601428</c:v>
                </c:pt>
                <c:pt idx="877">
                  <c:v>17.46026482374258</c:v>
                </c:pt>
                <c:pt idx="878">
                  <c:v>17.428508326877303</c:v>
                </c:pt>
                <c:pt idx="879">
                  <c:v>17.427911355436752</c:v>
                </c:pt>
                <c:pt idx="880">
                  <c:v>17.418321535697832</c:v>
                </c:pt>
                <c:pt idx="881">
                  <c:v>17.408358577341595</c:v>
                </c:pt>
                <c:pt idx="882">
                  <c:v>17.401000321520304</c:v>
                </c:pt>
                <c:pt idx="883">
                  <c:v>17.39151175805172</c:v>
                </c:pt>
                <c:pt idx="884">
                  <c:v>17.374167128263363</c:v>
                </c:pt>
                <c:pt idx="885">
                  <c:v>17.324437167828602</c:v>
                </c:pt>
                <c:pt idx="886">
                  <c:v>17.319727705777289</c:v>
                </c:pt>
                <c:pt idx="887">
                  <c:v>17.316599788317774</c:v>
                </c:pt>
                <c:pt idx="888">
                  <c:v>17.276453452358801</c:v>
                </c:pt>
                <c:pt idx="889">
                  <c:v>17.264142238420085</c:v>
                </c:pt>
                <c:pt idx="890">
                  <c:v>17.261388872915067</c:v>
                </c:pt>
                <c:pt idx="891">
                  <c:v>17.220118406847181</c:v>
                </c:pt>
                <c:pt idx="892">
                  <c:v>17.203402384168534</c:v>
                </c:pt>
                <c:pt idx="893">
                  <c:v>17.202975034787492</c:v>
                </c:pt>
                <c:pt idx="894">
                  <c:v>17.195279841286904</c:v>
                </c:pt>
                <c:pt idx="895">
                  <c:v>17.191557667895015</c:v>
                </c:pt>
                <c:pt idx="896">
                  <c:v>17.16565722067876</c:v>
                </c:pt>
                <c:pt idx="897">
                  <c:v>17.164319915174836</c:v>
                </c:pt>
                <c:pt idx="898">
                  <c:v>17.160830165613739</c:v>
                </c:pt>
                <c:pt idx="899">
                  <c:v>17.158582687514961</c:v>
                </c:pt>
                <c:pt idx="900">
                  <c:v>17.151047235877623</c:v>
                </c:pt>
                <c:pt idx="901">
                  <c:v>17.138494116974229</c:v>
                </c:pt>
                <c:pt idx="902">
                  <c:v>17.108806457604413</c:v>
                </c:pt>
                <c:pt idx="903">
                  <c:v>17.085781174488258</c:v>
                </c:pt>
                <c:pt idx="904">
                  <c:v>17.035250463513556</c:v>
                </c:pt>
                <c:pt idx="905">
                  <c:v>17.033899882132502</c:v>
                </c:pt>
                <c:pt idx="906">
                  <c:v>17.031639828276663</c:v>
                </c:pt>
                <c:pt idx="907">
                  <c:v>17.02460464101836</c:v>
                </c:pt>
                <c:pt idx="908">
                  <c:v>17.006999519825545</c:v>
                </c:pt>
                <c:pt idx="909">
                  <c:v>17.001428276748388</c:v>
                </c:pt>
                <c:pt idx="910">
                  <c:v>16.984244194110683</c:v>
                </c:pt>
                <c:pt idx="911">
                  <c:v>16.970480396512922</c:v>
                </c:pt>
                <c:pt idx="912">
                  <c:v>16.937297270429085</c:v>
                </c:pt>
                <c:pt idx="913">
                  <c:v>16.934363233739081</c:v>
                </c:pt>
                <c:pt idx="914">
                  <c:v>16.931082728861725</c:v>
                </c:pt>
                <c:pt idx="915">
                  <c:v>16.928710317368324</c:v>
                </c:pt>
                <c:pt idx="916">
                  <c:v>16.877777933145243</c:v>
                </c:pt>
                <c:pt idx="917">
                  <c:v>16.868698136837725</c:v>
                </c:pt>
                <c:pt idx="918">
                  <c:v>16.868258138109248</c:v>
                </c:pt>
                <c:pt idx="919">
                  <c:v>16.862177614261608</c:v>
                </c:pt>
                <c:pt idx="920">
                  <c:v>16.852341795880513</c:v>
                </c:pt>
                <c:pt idx="921">
                  <c:v>16.842439415084662</c:v>
                </c:pt>
                <c:pt idx="922">
                  <c:v>16.836750799069083</c:v>
                </c:pt>
                <c:pt idx="923">
                  <c:v>16.835955289071279</c:v>
                </c:pt>
                <c:pt idx="924">
                  <c:v>16.817776979008634</c:v>
                </c:pt>
                <c:pt idx="925">
                  <c:v>16.798435251990046</c:v>
                </c:pt>
                <c:pt idx="926">
                  <c:v>16.771208459203812</c:v>
                </c:pt>
                <c:pt idx="927">
                  <c:v>16.753740528299517</c:v>
                </c:pt>
                <c:pt idx="928">
                  <c:v>16.727057465639742</c:v>
                </c:pt>
                <c:pt idx="929">
                  <c:v>16.721506994896714</c:v>
                </c:pt>
                <c:pt idx="930">
                  <c:v>16.718196914824198</c:v>
                </c:pt>
                <c:pt idx="931">
                  <c:v>16.716328763650523</c:v>
                </c:pt>
                <c:pt idx="932">
                  <c:v>16.703169481509477</c:v>
                </c:pt>
                <c:pt idx="933">
                  <c:v>16.667343074981982</c:v>
                </c:pt>
                <c:pt idx="934">
                  <c:v>16.643188904668555</c:v>
                </c:pt>
                <c:pt idx="935">
                  <c:v>16.591685338118321</c:v>
                </c:pt>
                <c:pt idx="936">
                  <c:v>16.583172866638272</c:v>
                </c:pt>
                <c:pt idx="937">
                  <c:v>16.582631295307504</c:v>
                </c:pt>
                <c:pt idx="938">
                  <c:v>16.564179574120718</c:v>
                </c:pt>
                <c:pt idx="939">
                  <c:v>16.532103237298578</c:v>
                </c:pt>
                <c:pt idx="940">
                  <c:v>16.530719814150885</c:v>
                </c:pt>
                <c:pt idx="941">
                  <c:v>16.516125042941312</c:v>
                </c:pt>
                <c:pt idx="942">
                  <c:v>16.505568705569029</c:v>
                </c:pt>
                <c:pt idx="943">
                  <c:v>16.497988193365821</c:v>
                </c:pt>
                <c:pt idx="944">
                  <c:v>16.397301040726557</c:v>
                </c:pt>
                <c:pt idx="945">
                  <c:v>16.37711401927411</c:v>
                </c:pt>
                <c:pt idx="946">
                  <c:v>16.257581765341598</c:v>
                </c:pt>
                <c:pt idx="947">
                  <c:v>16.233147063189982</c:v>
                </c:pt>
                <c:pt idx="948">
                  <c:v>16.224545769297823</c:v>
                </c:pt>
                <c:pt idx="949">
                  <c:v>16.209573210571957</c:v>
                </c:pt>
                <c:pt idx="950">
                  <c:v>16.194926090525954</c:v>
                </c:pt>
                <c:pt idx="951">
                  <c:v>16.189721554783294</c:v>
                </c:pt>
                <c:pt idx="952">
                  <c:v>16.179288030083121</c:v>
                </c:pt>
                <c:pt idx="953">
                  <c:v>16.166558845847188</c:v>
                </c:pt>
                <c:pt idx="954">
                  <c:v>16.156273082298434</c:v>
                </c:pt>
                <c:pt idx="955">
                  <c:v>16.125130788969386</c:v>
                </c:pt>
                <c:pt idx="956">
                  <c:v>16.036675197572485</c:v>
                </c:pt>
                <c:pt idx="957">
                  <c:v>16.021896884376261</c:v>
                </c:pt>
                <c:pt idx="958">
                  <c:v>16.02004566690681</c:v>
                </c:pt>
                <c:pt idx="959">
                  <c:v>15.985300362662434</c:v>
                </c:pt>
                <c:pt idx="960">
                  <c:v>15.973477596043935</c:v>
                </c:pt>
                <c:pt idx="961">
                  <c:v>15.93760132394028</c:v>
                </c:pt>
                <c:pt idx="962">
                  <c:v>15.93752919050929</c:v>
                </c:pt>
                <c:pt idx="963">
                  <c:v>15.919099786541111</c:v>
                </c:pt>
                <c:pt idx="964">
                  <c:v>15.916718409391768</c:v>
                </c:pt>
                <c:pt idx="965">
                  <c:v>15.88587015188712</c:v>
                </c:pt>
                <c:pt idx="966">
                  <c:v>15.878690545058008</c:v>
                </c:pt>
                <c:pt idx="967">
                  <c:v>15.875501411311678</c:v>
                </c:pt>
                <c:pt idx="968">
                  <c:v>15.792034265723704</c:v>
                </c:pt>
                <c:pt idx="969">
                  <c:v>15.787230095307191</c:v>
                </c:pt>
                <c:pt idx="970">
                  <c:v>15.775410759254985</c:v>
                </c:pt>
                <c:pt idx="971">
                  <c:v>15.747046800175275</c:v>
                </c:pt>
                <c:pt idx="972">
                  <c:v>15.732331926631057</c:v>
                </c:pt>
                <c:pt idx="973">
                  <c:v>15.723969574425469</c:v>
                </c:pt>
                <c:pt idx="974">
                  <c:v>15.674060340528525</c:v>
                </c:pt>
                <c:pt idx="975">
                  <c:v>15.672055921895806</c:v>
                </c:pt>
                <c:pt idx="976">
                  <c:v>15.664067666360499</c:v>
                </c:pt>
                <c:pt idx="977">
                  <c:v>15.636401793579784</c:v>
                </c:pt>
                <c:pt idx="978">
                  <c:v>15.608309511305551</c:v>
                </c:pt>
                <c:pt idx="979">
                  <c:v>15.536869973132804</c:v>
                </c:pt>
                <c:pt idx="980">
                  <c:v>15.523340144898372</c:v>
                </c:pt>
                <c:pt idx="981">
                  <c:v>15.507475869504056</c:v>
                </c:pt>
                <c:pt idx="982">
                  <c:v>15.48312622240965</c:v>
                </c:pt>
                <c:pt idx="983">
                  <c:v>15.449385606685976</c:v>
                </c:pt>
                <c:pt idx="984">
                  <c:v>15.427358967441545</c:v>
                </c:pt>
                <c:pt idx="985">
                  <c:v>15.416271465027268</c:v>
                </c:pt>
                <c:pt idx="986">
                  <c:v>15.358492450115726</c:v>
                </c:pt>
                <c:pt idx="987">
                  <c:v>15.357237840508049</c:v>
                </c:pt>
                <c:pt idx="988">
                  <c:v>15.348438059718244</c:v>
                </c:pt>
                <c:pt idx="989">
                  <c:v>15.306909512392048</c:v>
                </c:pt>
                <c:pt idx="990">
                  <c:v>15.270437888010642</c:v>
                </c:pt>
                <c:pt idx="991">
                  <c:v>15.221420513254632</c:v>
                </c:pt>
                <c:pt idx="992">
                  <c:v>15.181921852264741</c:v>
                </c:pt>
                <c:pt idx="993">
                  <c:v>15.161866168109121</c:v>
                </c:pt>
                <c:pt idx="994">
                  <c:v>15.146277841237053</c:v>
                </c:pt>
                <c:pt idx="995">
                  <c:v>15.139184302300491</c:v>
                </c:pt>
                <c:pt idx="996">
                  <c:v>15.11740620341061</c:v>
                </c:pt>
                <c:pt idx="997">
                  <c:v>15.078141487615682</c:v>
                </c:pt>
                <c:pt idx="998">
                  <c:v>15.057079857352978</c:v>
                </c:pt>
                <c:pt idx="999">
                  <c:v>15.025475879755394</c:v>
                </c:pt>
                <c:pt idx="1000">
                  <c:v>14.962996065890104</c:v>
                </c:pt>
                <c:pt idx="1001">
                  <c:v>14.962878478436803</c:v>
                </c:pt>
                <c:pt idx="1002">
                  <c:v>14.94521822989709</c:v>
                </c:pt>
                <c:pt idx="1003">
                  <c:v>14.916952508669031</c:v>
                </c:pt>
                <c:pt idx="1004">
                  <c:v>14.916521513294002</c:v>
                </c:pt>
                <c:pt idx="1005">
                  <c:v>14.902319660899723</c:v>
                </c:pt>
                <c:pt idx="1006">
                  <c:v>14.888070798436786</c:v>
                </c:pt>
                <c:pt idx="1007">
                  <c:v>14.885837000898769</c:v>
                </c:pt>
                <c:pt idx="1008">
                  <c:v>14.881232522100678</c:v>
                </c:pt>
                <c:pt idx="1009">
                  <c:v>14.872652706445791</c:v>
                </c:pt>
                <c:pt idx="1010">
                  <c:v>14.862276688857088</c:v>
                </c:pt>
                <c:pt idx="1011">
                  <c:v>14.827569732649618</c:v>
                </c:pt>
                <c:pt idx="1012">
                  <c:v>14.823588909664393</c:v>
                </c:pt>
                <c:pt idx="1013">
                  <c:v>14.789233384155008</c:v>
                </c:pt>
                <c:pt idx="1014">
                  <c:v>14.765443890961029</c:v>
                </c:pt>
                <c:pt idx="1015">
                  <c:v>14.741168488925096</c:v>
                </c:pt>
                <c:pt idx="1016">
                  <c:v>14.733781775044271</c:v>
                </c:pt>
                <c:pt idx="1017">
                  <c:v>14.684587459690375</c:v>
                </c:pt>
                <c:pt idx="1018">
                  <c:v>14.664956043112877</c:v>
                </c:pt>
                <c:pt idx="1019">
                  <c:v>14.651586223219319</c:v>
                </c:pt>
                <c:pt idx="1020">
                  <c:v>14.638943850260979</c:v>
                </c:pt>
                <c:pt idx="1021">
                  <c:v>14.620804630372243</c:v>
                </c:pt>
                <c:pt idx="1022">
                  <c:v>14.597021502717368</c:v>
                </c:pt>
                <c:pt idx="1023">
                  <c:v>14.587268549429201</c:v>
                </c:pt>
                <c:pt idx="1024">
                  <c:v>14.582447784856594</c:v>
                </c:pt>
                <c:pt idx="1025">
                  <c:v>14.582447784856594</c:v>
                </c:pt>
                <c:pt idx="1026">
                  <c:v>14.564625600864547</c:v>
                </c:pt>
                <c:pt idx="1027">
                  <c:v>14.520471229773616</c:v>
                </c:pt>
                <c:pt idx="1028">
                  <c:v>14.502312349983331</c:v>
                </c:pt>
                <c:pt idx="1029">
                  <c:v>14.478621475291062</c:v>
                </c:pt>
                <c:pt idx="1030">
                  <c:v>14.431733365749395</c:v>
                </c:pt>
                <c:pt idx="1031">
                  <c:v>14.312669691864292</c:v>
                </c:pt>
                <c:pt idx="1032">
                  <c:v>14.312125776106868</c:v>
                </c:pt>
                <c:pt idx="1033">
                  <c:v>14.255844797446141</c:v>
                </c:pt>
                <c:pt idx="1034">
                  <c:v>14.210857486834255</c:v>
                </c:pt>
                <c:pt idx="1035">
                  <c:v>14.130688119934378</c:v>
                </c:pt>
                <c:pt idx="1036">
                  <c:v>14.083327762402256</c:v>
                </c:pt>
                <c:pt idx="1037">
                  <c:v>14.008061342119376</c:v>
                </c:pt>
                <c:pt idx="1038">
                  <c:v>14.003612406716128</c:v>
                </c:pt>
                <c:pt idx="1039">
                  <c:v>13.992609384312228</c:v>
                </c:pt>
                <c:pt idx="1040">
                  <c:v>13.983632666715266</c:v>
                </c:pt>
                <c:pt idx="1041">
                  <c:v>13.934267189394859</c:v>
                </c:pt>
                <c:pt idx="1042">
                  <c:v>13.921343482460008</c:v>
                </c:pt>
                <c:pt idx="1043">
                  <c:v>13.910289943975455</c:v>
                </c:pt>
                <c:pt idx="1044">
                  <c:v>13.881063315859654</c:v>
                </c:pt>
                <c:pt idx="1045">
                  <c:v>13.824586177376128</c:v>
                </c:pt>
                <c:pt idx="1046">
                  <c:v>13.789766852371033</c:v>
                </c:pt>
                <c:pt idx="1047">
                  <c:v>13.756000823733206</c:v>
                </c:pt>
                <c:pt idx="1048">
                  <c:v>13.736884977066737</c:v>
                </c:pt>
                <c:pt idx="1049">
                  <c:v>13.718532014688302</c:v>
                </c:pt>
                <c:pt idx="1050">
                  <c:v>13.679118496037439</c:v>
                </c:pt>
                <c:pt idx="1051">
                  <c:v>13.663552708382824</c:v>
                </c:pt>
                <c:pt idx="1052">
                  <c:v>13.654849000286868</c:v>
                </c:pt>
                <c:pt idx="1053">
                  <c:v>13.652739019638727</c:v>
                </c:pt>
                <c:pt idx="1054">
                  <c:v>13.635684016787616</c:v>
                </c:pt>
                <c:pt idx="1055">
                  <c:v>13.553873093963331</c:v>
                </c:pt>
                <c:pt idx="1056">
                  <c:v>13.529787851988454</c:v>
                </c:pt>
                <c:pt idx="1057">
                  <c:v>13.487377017712205</c:v>
                </c:pt>
                <c:pt idx="1058">
                  <c:v>13.436555556015719</c:v>
                </c:pt>
                <c:pt idx="1059">
                  <c:v>13.423204239821773</c:v>
                </c:pt>
                <c:pt idx="1060">
                  <c:v>13.415286000755623</c:v>
                </c:pt>
                <c:pt idx="1061">
                  <c:v>13.407737832070596</c:v>
                </c:pt>
                <c:pt idx="1062">
                  <c:v>13.317381376302373</c:v>
                </c:pt>
                <c:pt idx="1063">
                  <c:v>13.303513726981191</c:v>
                </c:pt>
                <c:pt idx="1064">
                  <c:v>13.264610547675744</c:v>
                </c:pt>
                <c:pt idx="1065">
                  <c:v>13.070787496013271</c:v>
                </c:pt>
                <c:pt idx="1066">
                  <c:v>13.01314913461276</c:v>
                </c:pt>
                <c:pt idx="1067">
                  <c:v>12.981020223295218</c:v>
                </c:pt>
                <c:pt idx="1068">
                  <c:v>12.90005351012649</c:v>
                </c:pt>
                <c:pt idx="1069">
                  <c:v>12.88527519731737</c:v>
                </c:pt>
                <c:pt idx="1070">
                  <c:v>12.883454944002008</c:v>
                </c:pt>
                <c:pt idx="1071">
                  <c:v>12.805611383774126</c:v>
                </c:pt>
                <c:pt idx="1072">
                  <c:v>12.758741421202512</c:v>
                </c:pt>
                <c:pt idx="1073">
                  <c:v>12.712343268984757</c:v>
                </c:pt>
                <c:pt idx="1074">
                  <c:v>12.711945618401964</c:v>
                </c:pt>
                <c:pt idx="1075">
                  <c:v>12.705228280704501</c:v>
                </c:pt>
                <c:pt idx="1076">
                  <c:v>12.703373356471589</c:v>
                </c:pt>
                <c:pt idx="1077">
                  <c:v>12.626360203499921</c:v>
                </c:pt>
                <c:pt idx="1078">
                  <c:v>12.612912033138775</c:v>
                </c:pt>
                <c:pt idx="1079">
                  <c:v>12.590078023373289</c:v>
                </c:pt>
                <c:pt idx="1080">
                  <c:v>12.574558006494684</c:v>
                </c:pt>
                <c:pt idx="1081">
                  <c:v>12.564365065127513</c:v>
                </c:pt>
                <c:pt idx="1082">
                  <c:v>12.5539205614427</c:v>
                </c:pt>
                <c:pt idx="1083">
                  <c:v>12.540117553688786</c:v>
                </c:pt>
                <c:pt idx="1084">
                  <c:v>12.535728497733801</c:v>
                </c:pt>
                <c:pt idx="1085">
                  <c:v>12.482252652790265</c:v>
                </c:pt>
                <c:pt idx="1086">
                  <c:v>12.418180313876078</c:v>
                </c:pt>
                <c:pt idx="1087">
                  <c:v>12.391265195327952</c:v>
                </c:pt>
                <c:pt idx="1088">
                  <c:v>12.370319826967208</c:v>
                </c:pt>
                <c:pt idx="1089">
                  <c:v>12.234769347625893</c:v>
                </c:pt>
                <c:pt idx="1090">
                  <c:v>12.196103976526421</c:v>
                </c:pt>
                <c:pt idx="1091">
                  <c:v>12.149788016665996</c:v>
                </c:pt>
                <c:pt idx="1092">
                  <c:v>12.10540789743631</c:v>
                </c:pt>
                <c:pt idx="1093">
                  <c:v>12.091355849445657</c:v>
                </c:pt>
                <c:pt idx="1094">
                  <c:v>12.069635047264393</c:v>
                </c:pt>
                <c:pt idx="1095">
                  <c:v>12.038835294511262</c:v>
                </c:pt>
                <c:pt idx="1096">
                  <c:v>12.030782571674417</c:v>
                </c:pt>
                <c:pt idx="1097">
                  <c:v>11.998796501186675</c:v>
                </c:pt>
                <c:pt idx="1098">
                  <c:v>11.978197877571251</c:v>
                </c:pt>
                <c:pt idx="1099">
                  <c:v>11.881841903926135</c:v>
                </c:pt>
                <c:pt idx="1100">
                  <c:v>11.846812661264339</c:v>
                </c:pt>
                <c:pt idx="1101">
                  <c:v>11.7530737750287</c:v>
                </c:pt>
                <c:pt idx="1102">
                  <c:v>11.730288740478949</c:v>
                </c:pt>
                <c:pt idx="1103">
                  <c:v>11.698394829564796</c:v>
                </c:pt>
                <c:pt idx="1104">
                  <c:v>11.691847673869583</c:v>
                </c:pt>
                <c:pt idx="1105">
                  <c:v>11.684189143782104</c:v>
                </c:pt>
                <c:pt idx="1106">
                  <c:v>11.659144766766401</c:v>
                </c:pt>
                <c:pt idx="1107">
                  <c:v>11.604121531262143</c:v>
                </c:pt>
                <c:pt idx="1108">
                  <c:v>11.602088161866504</c:v>
                </c:pt>
                <c:pt idx="1109">
                  <c:v>11.589879638061943</c:v>
                </c:pt>
                <c:pt idx="1110">
                  <c:v>11.412465841306314</c:v>
                </c:pt>
                <c:pt idx="1111">
                  <c:v>11.403636788751081</c:v>
                </c:pt>
                <c:pt idx="1112">
                  <c:v>11.304131076851656</c:v>
                </c:pt>
                <c:pt idx="1113">
                  <c:v>11.297521081072345</c:v>
                </c:pt>
                <c:pt idx="1114">
                  <c:v>11.250726866838519</c:v>
                </c:pt>
                <c:pt idx="1115">
                  <c:v>11.228086373009058</c:v>
                </c:pt>
                <c:pt idx="1116">
                  <c:v>11.205082846339069</c:v>
                </c:pt>
                <c:pt idx="1117">
                  <c:v>11.20269813526598</c:v>
                </c:pt>
                <c:pt idx="1118">
                  <c:v>11.163290821238508</c:v>
                </c:pt>
                <c:pt idx="1119">
                  <c:v>11.150976883665177</c:v>
                </c:pt>
                <c:pt idx="1120">
                  <c:v>11.096460780669156</c:v>
                </c:pt>
                <c:pt idx="1121">
                  <c:v>11.067098411822544</c:v>
                </c:pt>
                <c:pt idx="1122">
                  <c:v>11.054179673137023</c:v>
                </c:pt>
                <c:pt idx="1123">
                  <c:v>11.041299674506979</c:v>
                </c:pt>
                <c:pt idx="1124">
                  <c:v>10.909710473533936</c:v>
                </c:pt>
                <c:pt idx="1125">
                  <c:v>10.780688227888792</c:v>
                </c:pt>
                <c:pt idx="1126">
                  <c:v>10.731165461484286</c:v>
                </c:pt>
                <c:pt idx="1127">
                  <c:v>10.717725775543276</c:v>
                </c:pt>
                <c:pt idx="1128">
                  <c:v>10.705636173705081</c:v>
                </c:pt>
                <c:pt idx="1129">
                  <c:v>10.543128613829193</c:v>
                </c:pt>
                <c:pt idx="1130">
                  <c:v>10.523405791621627</c:v>
                </c:pt>
                <c:pt idx="1131">
                  <c:v>10.453600595943209</c:v>
                </c:pt>
                <c:pt idx="1132">
                  <c:v>10.300493905525894</c:v>
                </c:pt>
                <c:pt idx="1133">
                  <c:v>10.245986479430361</c:v>
                </c:pt>
                <c:pt idx="1134">
                  <c:v>10.08018820663912</c:v>
                </c:pt>
                <c:pt idx="1135">
                  <c:v>10.068595797391762</c:v>
                </c:pt>
                <c:pt idx="1136">
                  <c:v>10.056137066865999</c:v>
                </c:pt>
                <c:pt idx="1137">
                  <c:v>10.007330779653488</c:v>
                </c:pt>
                <c:pt idx="1138">
                  <c:v>9.8929456519588488</c:v>
                </c:pt>
                <c:pt idx="1139">
                  <c:v>9.8870831514425745</c:v>
                </c:pt>
                <c:pt idx="1140">
                  <c:v>9.8555375893943378</c:v>
                </c:pt>
                <c:pt idx="1141">
                  <c:v>9.7548666971342861</c:v>
                </c:pt>
                <c:pt idx="1142">
                  <c:v>9.732030317905112</c:v>
                </c:pt>
                <c:pt idx="1143">
                  <c:v>9.6639392740670509</c:v>
                </c:pt>
                <c:pt idx="1144">
                  <c:v>9.564302636446266</c:v>
                </c:pt>
                <c:pt idx="1145">
                  <c:v>9.532101604740248</c:v>
                </c:pt>
                <c:pt idx="1146">
                  <c:v>9.4757158528466352</c:v>
                </c:pt>
                <c:pt idx="1147">
                  <c:v>9.4036530597412966</c:v>
                </c:pt>
                <c:pt idx="1148">
                  <c:v>9.2382837449752735</c:v>
                </c:pt>
                <c:pt idx="1149">
                  <c:v>9.1580892418257349</c:v>
                </c:pt>
                <c:pt idx="1150">
                  <c:v>9.1186836455237401</c:v>
                </c:pt>
                <c:pt idx="1151">
                  <c:v>9.0410531036010084</c:v>
                </c:pt>
                <c:pt idx="1152">
                  <c:v>8.9835046982123252</c:v>
                </c:pt>
                <c:pt idx="1153">
                  <c:v>8.8479325588883473</c:v>
                </c:pt>
                <c:pt idx="1154">
                  <c:v>8.7666471143863518</c:v>
                </c:pt>
                <c:pt idx="1155">
                  <c:v>8.6689486049133322</c:v>
                </c:pt>
                <c:pt idx="1156">
                  <c:v>8.6393181229912237</c:v>
                </c:pt>
                <c:pt idx="1157">
                  <c:v>8.5988827611440772</c:v>
                </c:pt>
                <c:pt idx="1158">
                  <c:v>8.5724019344922482</c:v>
                </c:pt>
                <c:pt idx="1159">
                  <c:v>8.5514554093556594</c:v>
                </c:pt>
                <c:pt idx="1160">
                  <c:v>8.2678585811360925</c:v>
                </c:pt>
                <c:pt idx="1161">
                  <c:v>8.2397856459487482</c:v>
                </c:pt>
                <c:pt idx="1162">
                  <c:v>7.9478498173614485</c:v>
                </c:pt>
                <c:pt idx="1163">
                  <c:v>7.8297917658429625</c:v>
                </c:pt>
                <c:pt idx="1164">
                  <c:v>7.8280418769834137</c:v>
                </c:pt>
                <c:pt idx="1165">
                  <c:v>7.6460805045208469</c:v>
                </c:pt>
                <c:pt idx="1166">
                  <c:v>7.5709473484942951</c:v>
                </c:pt>
                <c:pt idx="1167">
                  <c:v>7.5323118351704599</c:v>
                </c:pt>
                <c:pt idx="1168">
                  <c:v>7.352428497246966</c:v>
                </c:pt>
                <c:pt idx="1169">
                  <c:v>7.323728733647962</c:v>
                </c:pt>
                <c:pt idx="1170">
                  <c:v>7.2393889349674527</c:v>
                </c:pt>
                <c:pt idx="1171">
                  <c:v>7.2244373954978753</c:v>
                </c:pt>
                <c:pt idx="1172">
                  <c:v>7.1995318712068235</c:v>
                </c:pt>
                <c:pt idx="1173">
                  <c:v>7.0563916252291783</c:v>
                </c:pt>
                <c:pt idx="1174">
                  <c:v>7.0285897387108776</c:v>
                </c:pt>
                <c:pt idx="1175">
                  <c:v>7.0168544339645607</c:v>
                </c:pt>
                <c:pt idx="1176">
                  <c:v>7.0026325648798711</c:v>
                </c:pt>
                <c:pt idx="1177">
                  <c:v>6.8735288931255871</c:v>
                </c:pt>
                <c:pt idx="1178">
                  <c:v>6.8721414687598017</c:v>
                </c:pt>
                <c:pt idx="1179">
                  <c:v>6.8647642523363226</c:v>
                </c:pt>
                <c:pt idx="1180">
                  <c:v>6.8575629809549694</c:v>
                </c:pt>
                <c:pt idx="1181">
                  <c:v>6.7949735428299913</c:v>
                </c:pt>
                <c:pt idx="1182">
                  <c:v>6.7629983789401082</c:v>
                </c:pt>
                <c:pt idx="1183">
                  <c:v>6.6116938196326673</c:v>
                </c:pt>
                <c:pt idx="1184">
                  <c:v>6.4491449118511097</c:v>
                </c:pt>
                <c:pt idx="1185">
                  <c:v>6.4424697762880916</c:v>
                </c:pt>
                <c:pt idx="1186">
                  <c:v>6.4202384531216445</c:v>
                </c:pt>
                <c:pt idx="1187">
                  <c:v>6.3181221563676839</c:v>
                </c:pt>
                <c:pt idx="1188">
                  <c:v>6.300061383649795</c:v>
                </c:pt>
                <c:pt idx="1189">
                  <c:v>5.9929102377974957</c:v>
                </c:pt>
                <c:pt idx="1190">
                  <c:v>5.9802181370982446</c:v>
                </c:pt>
                <c:pt idx="1191">
                  <c:v>5.8423739645602488</c:v>
                </c:pt>
                <c:pt idx="1192">
                  <c:v>5.7248834673463573</c:v>
                </c:pt>
                <c:pt idx="1193">
                  <c:v>5.6541965810284056</c:v>
                </c:pt>
                <c:pt idx="1194">
                  <c:v>5.5620309699007713</c:v>
                </c:pt>
                <c:pt idx="1195">
                  <c:v>5.5412848119961184</c:v>
                </c:pt>
                <c:pt idx="1196">
                  <c:v>5.3863899361038552</c:v>
                </c:pt>
                <c:pt idx="1197">
                  <c:v>5.1985227042391511</c:v>
                </c:pt>
                <c:pt idx="1198">
                  <c:v>4.8407661878203827</c:v>
                </c:pt>
                <c:pt idx="1199">
                  <c:v>4.8229519690255902</c:v>
                </c:pt>
                <c:pt idx="1200">
                  <c:v>4.6829160411633142</c:v>
                </c:pt>
                <c:pt idx="1201">
                  <c:v>4.6127103206667694</c:v>
                </c:pt>
                <c:pt idx="1202">
                  <c:v>4.46183392544991</c:v>
                </c:pt>
                <c:pt idx="1203">
                  <c:v>4.426203442561448</c:v>
                </c:pt>
                <c:pt idx="1204">
                  <c:v>4.3710812142697497</c:v>
                </c:pt>
                <c:pt idx="1205">
                  <c:v>4.1475045187999235</c:v>
                </c:pt>
                <c:pt idx="1206">
                  <c:v>4.0925989105823728</c:v>
                </c:pt>
                <c:pt idx="1207">
                  <c:v>3.866504155115019</c:v>
                </c:pt>
                <c:pt idx="1208">
                  <c:v>3.8053095198034579</c:v>
                </c:pt>
                <c:pt idx="1209">
                  <c:v>3.5246736234290301</c:v>
                </c:pt>
                <c:pt idx="1210">
                  <c:v>3.1128843664405665</c:v>
                </c:pt>
                <c:pt idx="1211">
                  <c:v>2.9182207813012901</c:v>
                </c:pt>
                <c:pt idx="1212">
                  <c:v>2.8776496550448614</c:v>
                </c:pt>
                <c:pt idx="1213">
                  <c:v>2.6349243350344507</c:v>
                </c:pt>
                <c:pt idx="1214">
                  <c:v>2.5869557911289092</c:v>
                </c:pt>
                <c:pt idx="1215">
                  <c:v>2.5845463855365933</c:v>
                </c:pt>
                <c:pt idx="1216">
                  <c:v>2.5743919191015134</c:v>
                </c:pt>
                <c:pt idx="1217">
                  <c:v>2.5616150372995854</c:v>
                </c:pt>
                <c:pt idx="1218">
                  <c:v>2.4347373039226867</c:v>
                </c:pt>
                <c:pt idx="1219">
                  <c:v>2.3719382910556628</c:v>
                </c:pt>
                <c:pt idx="1220">
                  <c:v>2.3368873354643207</c:v>
                </c:pt>
                <c:pt idx="1221">
                  <c:v>2.3079587389791869</c:v>
                </c:pt>
                <c:pt idx="1222">
                  <c:v>2.2522890774826627</c:v>
                </c:pt>
                <c:pt idx="1223">
                  <c:v>2.2314385788609092</c:v>
                </c:pt>
                <c:pt idx="1224">
                  <c:v>2.1477968187305341</c:v>
                </c:pt>
                <c:pt idx="1225">
                  <c:v>2.0649635777579811</c:v>
                </c:pt>
                <c:pt idx="1226">
                  <c:v>2.0395099604953244</c:v>
                </c:pt>
                <c:pt idx="1227">
                  <c:v>1.975528986340618</c:v>
                </c:pt>
                <c:pt idx="1228">
                  <c:v>1.7860915010720644</c:v>
                </c:pt>
                <c:pt idx="1229">
                  <c:v>1.7439714109786508</c:v>
                </c:pt>
                <c:pt idx="1230">
                  <c:v>1.743045772397934</c:v>
                </c:pt>
                <c:pt idx="1231">
                  <c:v>1.7123176618523319</c:v>
                </c:pt>
                <c:pt idx="1232">
                  <c:v>1.5012062942524251</c:v>
                </c:pt>
                <c:pt idx="1233">
                  <c:v>1.4068138042038829</c:v>
                </c:pt>
                <c:pt idx="1234">
                  <c:v>1.3936757772482431</c:v>
                </c:pt>
                <c:pt idx="1235">
                  <c:v>1.3453560694900435</c:v>
                </c:pt>
                <c:pt idx="1236">
                  <c:v>1.0754990608785162</c:v>
                </c:pt>
                <c:pt idx="1237">
                  <c:v>1.036108083515529</c:v>
                </c:pt>
                <c:pt idx="1238">
                  <c:v>0.9350762949619581</c:v>
                </c:pt>
                <c:pt idx="1239">
                  <c:v>0.91256735683804202</c:v>
                </c:pt>
                <c:pt idx="1240">
                  <c:v>0.56332362145752279</c:v>
                </c:pt>
                <c:pt idx="1241">
                  <c:v>0.48882956382942516</c:v>
                </c:pt>
                <c:pt idx="1242">
                  <c:v>0.45624851437737701</c:v>
                </c:pt>
                <c:pt idx="1243">
                  <c:v>0.40909489769011426</c:v>
                </c:pt>
                <c:pt idx="1244">
                  <c:v>0.39823915857807912</c:v>
                </c:pt>
                <c:pt idx="1245">
                  <c:v>0.29612000791902737</c:v>
                </c:pt>
                <c:pt idx="1246">
                  <c:v>0.27958478894035527</c:v>
                </c:pt>
                <c:pt idx="1247">
                  <c:v>0.10637933497739531</c:v>
                </c:pt>
                <c:pt idx="1248">
                  <c:v>7.5901394118337726E-2</c:v>
                </c:pt>
                <c:pt idx="1249">
                  <c:v>6.0909268449872746E-2</c:v>
                </c:pt>
                <c:pt idx="1250">
                  <c:v>4.4979879462779884E-3</c:v>
                </c:pt>
                <c:pt idx="1251">
                  <c:v>5.500398180529625E-4</c:v>
                </c:pt>
                <c:pt idx="1252">
                  <c:v>5.1073959431169344E-6</c:v>
                </c:pt>
                <c:pt idx="1253">
                  <c:v>5.1131286200124328E-7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53F-4A26-8F6B-6FA8DFCD5F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2253919"/>
        <c:axId val="2062253503"/>
      </c:scatterChart>
      <c:catAx>
        <c:axId val="4044086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06075391"/>
        <c:crosses val="autoZero"/>
        <c:auto val="1"/>
        <c:lblAlgn val="ctr"/>
        <c:lblOffset val="100"/>
        <c:noMultiLvlLbl val="0"/>
      </c:catAx>
      <c:valAx>
        <c:axId val="50607539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404408639"/>
        <c:crosses val="autoZero"/>
        <c:crossBetween val="between"/>
      </c:valAx>
      <c:valAx>
        <c:axId val="2062253503"/>
        <c:scaling>
          <c:orientation val="minMax"/>
          <c:min val="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062253919"/>
        <c:crosses val="max"/>
        <c:crossBetween val="midCat"/>
      </c:valAx>
      <c:valAx>
        <c:axId val="2062253919"/>
        <c:scaling>
          <c:orientation val="minMax"/>
        </c:scaling>
        <c:delete val="0"/>
        <c:axPos val="t"/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accent1">
                <a:alpha val="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062253503"/>
        <c:crosses val="max"/>
        <c:crossBetween val="midCat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lt1">
                <a:lumMod val="95000"/>
                <a:alpha val="54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5280492662152634E-2"/>
          <c:y val="3.2323232323232323E-2"/>
          <c:w val="0.90223903918624959"/>
          <c:h val="0.91111111111111109"/>
        </c:manualLayout>
      </c:layout>
      <c:scatterChart>
        <c:scatterStyle val="lineMarker"/>
        <c:varyColors val="0"/>
        <c:ser>
          <c:idx val="0"/>
          <c:order val="0"/>
          <c:tx>
            <c:v>WALMEX &amp; BIMBOA</c:v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Markowitz!$F$8:$F$107</c:f>
              <c:numCache>
                <c:formatCode>General</c:formatCode>
                <c:ptCount val="100"/>
                <c:pt idx="0">
                  <c:v>0.19709230428781485</c:v>
                </c:pt>
                <c:pt idx="1">
                  <c:v>0.23163149305146952</c:v>
                </c:pt>
                <c:pt idx="2">
                  <c:v>0.23734482423130948</c:v>
                </c:pt>
                <c:pt idx="3">
                  <c:v>0.20860426014642566</c:v>
                </c:pt>
                <c:pt idx="4">
                  <c:v>0.21433770671586677</c:v>
                </c:pt>
                <c:pt idx="5">
                  <c:v>0.22908402829986771</c:v>
                </c:pt>
                <c:pt idx="6">
                  <c:v>0.22267245501294181</c:v>
                </c:pt>
                <c:pt idx="7">
                  <c:v>0.18929042566804941</c:v>
                </c:pt>
                <c:pt idx="8">
                  <c:v>0.19335179439215475</c:v>
                </c:pt>
                <c:pt idx="9">
                  <c:v>0.19569792545532236</c:v>
                </c:pt>
                <c:pt idx="10">
                  <c:v>0.21998352584709971</c:v>
                </c:pt>
                <c:pt idx="11">
                  <c:v>0.19857200207500394</c:v>
                </c:pt>
                <c:pt idx="12">
                  <c:v>0.18965443021596717</c:v>
                </c:pt>
                <c:pt idx="13">
                  <c:v>0.21409915142296962</c:v>
                </c:pt>
                <c:pt idx="14">
                  <c:v>0.22853768766157628</c:v>
                </c:pt>
                <c:pt idx="15">
                  <c:v>0.18965651100711348</c:v>
                </c:pt>
                <c:pt idx="16">
                  <c:v>0.19222213926111245</c:v>
                </c:pt>
                <c:pt idx="17">
                  <c:v>0.21617003141708527</c:v>
                </c:pt>
                <c:pt idx="18">
                  <c:v>0.21170755326927695</c:v>
                </c:pt>
                <c:pt idx="19">
                  <c:v>0.19924942343099986</c:v>
                </c:pt>
                <c:pt idx="20">
                  <c:v>0.2121050219058554</c:v>
                </c:pt>
                <c:pt idx="21">
                  <c:v>0.21208758831531782</c:v>
                </c:pt>
                <c:pt idx="22">
                  <c:v>0.2219853202039577</c:v>
                </c:pt>
                <c:pt idx="23">
                  <c:v>0.1905331644374475</c:v>
                </c:pt>
                <c:pt idx="24">
                  <c:v>0.23400965731285342</c:v>
                </c:pt>
                <c:pt idx="25">
                  <c:v>0.21985725875342316</c:v>
                </c:pt>
                <c:pt idx="26">
                  <c:v>0.22621387847484187</c:v>
                </c:pt>
                <c:pt idx="27">
                  <c:v>0.22742851653682075</c:v>
                </c:pt>
                <c:pt idx="28">
                  <c:v>0.19210092383837271</c:v>
                </c:pt>
                <c:pt idx="29">
                  <c:v>0.23104915992771161</c:v>
                </c:pt>
                <c:pt idx="30">
                  <c:v>0.24211363693699142</c:v>
                </c:pt>
                <c:pt idx="31">
                  <c:v>0.19032397302007306</c:v>
                </c:pt>
                <c:pt idx="32">
                  <c:v>0.21840144933888284</c:v>
                </c:pt>
                <c:pt idx="33">
                  <c:v>0.2012735983834722</c:v>
                </c:pt>
                <c:pt idx="34">
                  <c:v>0.20080618386486784</c:v>
                </c:pt>
                <c:pt idx="35">
                  <c:v>0.23641869442426833</c:v>
                </c:pt>
                <c:pt idx="36">
                  <c:v>0.20018986599382504</c:v>
                </c:pt>
                <c:pt idx="37">
                  <c:v>0.22239656169684666</c:v>
                </c:pt>
                <c:pt idx="38">
                  <c:v>0.20481433499660276</c:v>
                </c:pt>
                <c:pt idx="39">
                  <c:v>0.21613909776436646</c:v>
                </c:pt>
                <c:pt idx="40">
                  <c:v>0.22917477347235185</c:v>
                </c:pt>
                <c:pt idx="41">
                  <c:v>0.19526066335513334</c:v>
                </c:pt>
                <c:pt idx="42">
                  <c:v>0.21944848656869792</c:v>
                </c:pt>
                <c:pt idx="43">
                  <c:v>0.22642472349877346</c:v>
                </c:pt>
                <c:pt idx="44">
                  <c:v>0.21348520757219497</c:v>
                </c:pt>
                <c:pt idx="45">
                  <c:v>0.19336608491666871</c:v>
                </c:pt>
                <c:pt idx="46">
                  <c:v>0.20188239759490972</c:v>
                </c:pt>
                <c:pt idx="47">
                  <c:v>0.23407988671913471</c:v>
                </c:pt>
                <c:pt idx="48">
                  <c:v>0.19748822983859085</c:v>
                </c:pt>
                <c:pt idx="49">
                  <c:v>0.20994704687019727</c:v>
                </c:pt>
                <c:pt idx="50">
                  <c:v>0.19440129797695468</c:v>
                </c:pt>
                <c:pt idx="51">
                  <c:v>0.1899616726213095</c:v>
                </c:pt>
                <c:pt idx="52">
                  <c:v>0.21627543041873409</c:v>
                </c:pt>
                <c:pt idx="53">
                  <c:v>0.20896399288752479</c:v>
                </c:pt>
                <c:pt idx="54">
                  <c:v>0.2118173082663557</c:v>
                </c:pt>
                <c:pt idx="55">
                  <c:v>0.19819885067187168</c:v>
                </c:pt>
                <c:pt idx="56">
                  <c:v>0.22210095630680529</c:v>
                </c:pt>
                <c:pt idx="57">
                  <c:v>0.23199010278344134</c:v>
                </c:pt>
                <c:pt idx="58">
                  <c:v>0.19435848459828783</c:v>
                </c:pt>
                <c:pt idx="59">
                  <c:v>0.20901689005801741</c:v>
                </c:pt>
                <c:pt idx="60">
                  <c:v>0.19855439245068279</c:v>
                </c:pt>
                <c:pt idx="61">
                  <c:v>0.19002546033359785</c:v>
                </c:pt>
                <c:pt idx="62">
                  <c:v>0.24353063015554349</c:v>
                </c:pt>
                <c:pt idx="63">
                  <c:v>0.23353697560972236</c:v>
                </c:pt>
                <c:pt idx="64">
                  <c:v>0.2125910617465421</c:v>
                </c:pt>
                <c:pt idx="65">
                  <c:v>0.19575705632370752</c:v>
                </c:pt>
                <c:pt idx="66">
                  <c:v>0.19096252139965034</c:v>
                </c:pt>
                <c:pt idx="67">
                  <c:v>0.23169275775629469</c:v>
                </c:pt>
                <c:pt idx="68">
                  <c:v>0.19136447149243135</c:v>
                </c:pt>
                <c:pt idx="69">
                  <c:v>0.19229246917914844</c:v>
                </c:pt>
                <c:pt idx="70">
                  <c:v>0.20359905070586223</c:v>
                </c:pt>
                <c:pt idx="71">
                  <c:v>0.19528314503401165</c:v>
                </c:pt>
                <c:pt idx="72">
                  <c:v>0.2325993732564727</c:v>
                </c:pt>
                <c:pt idx="73">
                  <c:v>0.23851699262738085</c:v>
                </c:pt>
                <c:pt idx="74">
                  <c:v>0.22390656198032075</c:v>
                </c:pt>
                <c:pt idx="75">
                  <c:v>0.19203819516835405</c:v>
                </c:pt>
                <c:pt idx="76">
                  <c:v>0.20113552100286355</c:v>
                </c:pt>
                <c:pt idx="77">
                  <c:v>0.22506284620437664</c:v>
                </c:pt>
                <c:pt idx="78">
                  <c:v>0.21405245060201067</c:v>
                </c:pt>
                <c:pt idx="79">
                  <c:v>0.23406022389545963</c:v>
                </c:pt>
                <c:pt idx="80">
                  <c:v>0.18918861945823875</c:v>
                </c:pt>
                <c:pt idx="81">
                  <c:v>0.19708784900635368</c:v>
                </c:pt>
                <c:pt idx="82">
                  <c:v>0.18924745825315967</c:v>
                </c:pt>
                <c:pt idx="83">
                  <c:v>0.20018544935079971</c:v>
                </c:pt>
                <c:pt idx="84">
                  <c:v>0.21642411117033905</c:v>
                </c:pt>
                <c:pt idx="85">
                  <c:v>0.22456535059675067</c:v>
                </c:pt>
                <c:pt idx="86">
                  <c:v>0.21408011614836886</c:v>
                </c:pt>
                <c:pt idx="87">
                  <c:v>0.21727174221445236</c:v>
                </c:pt>
                <c:pt idx="88">
                  <c:v>0.18919622975149084</c:v>
                </c:pt>
                <c:pt idx="89">
                  <c:v>0.1973348778225345</c:v>
                </c:pt>
                <c:pt idx="90">
                  <c:v>0.23113566006450159</c:v>
                </c:pt>
                <c:pt idx="91">
                  <c:v>0.19587906645972128</c:v>
                </c:pt>
                <c:pt idx="92">
                  <c:v>0.19444136706389281</c:v>
                </c:pt>
                <c:pt idx="93">
                  <c:v>0.19714930137459399</c:v>
                </c:pt>
                <c:pt idx="94">
                  <c:v>0.21288127212313177</c:v>
                </c:pt>
                <c:pt idx="95">
                  <c:v>0.2288367383439415</c:v>
                </c:pt>
                <c:pt idx="96">
                  <c:v>0.200317934409003</c:v>
                </c:pt>
                <c:pt idx="97">
                  <c:v>0.21825326346233553</c:v>
                </c:pt>
                <c:pt idx="98">
                  <c:v>0.23416761028158076</c:v>
                </c:pt>
                <c:pt idx="99">
                  <c:v>0.24005198841276806</c:v>
                </c:pt>
              </c:numCache>
            </c:numRef>
          </c:xVal>
          <c:yVal>
            <c:numRef>
              <c:f>Markowitz!$D$8:$D$107</c:f>
              <c:numCache>
                <c:formatCode>General</c:formatCode>
                <c:ptCount val="100"/>
                <c:pt idx="0">
                  <c:v>2.0764356917364151E-2</c:v>
                </c:pt>
                <c:pt idx="1">
                  <c:v>0.10849851465387983</c:v>
                </c:pt>
                <c:pt idx="2">
                  <c:v>0.11299103613532412</c:v>
                </c:pt>
                <c:pt idx="3">
                  <c:v>5.614323587678164E-3</c:v>
                </c:pt>
                <c:pt idx="4">
                  <c:v>-3.5540104806270831E-4</c:v>
                </c:pt>
                <c:pt idx="5">
                  <c:v>0.10642480978322659</c:v>
                </c:pt>
                <c:pt idx="6">
                  <c:v>-8.1079341666233512E-3</c:v>
                </c:pt>
                <c:pt idx="7">
                  <c:v>4.3486815652188517E-2</c:v>
                </c:pt>
                <c:pt idx="8">
                  <c:v>6.4973954425128488E-2</c:v>
                </c:pt>
                <c:pt idx="9">
                  <c:v>2.3178930122586913E-2</c:v>
                </c:pt>
                <c:pt idx="10">
                  <c:v>9.8564300743706312E-2</c:v>
                </c:pt>
                <c:pt idx="11">
                  <c:v>1.8412450893720966E-2</c:v>
                </c:pt>
                <c:pt idx="12">
                  <c:v>5.2629712644419416E-2</c:v>
                </c:pt>
                <c:pt idx="13">
                  <c:v>9.2982052645103619E-2</c:v>
                </c:pt>
                <c:pt idx="14">
                  <c:v>-1.3110921123773352E-2</c:v>
                </c:pt>
                <c:pt idx="15">
                  <c:v>4.0219380265138563E-2</c:v>
                </c:pt>
                <c:pt idx="16">
                  <c:v>6.2239301114387614E-2</c:v>
                </c:pt>
                <c:pt idx="17">
                  <c:v>-2.1394587441744134E-3</c:v>
                </c:pt>
                <c:pt idx="18">
                  <c:v>2.3027534689872529E-3</c:v>
                </c:pt>
                <c:pt idx="19">
                  <c:v>1.7393806369228205E-2</c:v>
                </c:pt>
                <c:pt idx="20">
                  <c:v>1.8930254496786723E-3</c:v>
                </c:pt>
                <c:pt idx="21">
                  <c:v>1.9109337339801684E-3</c:v>
                </c:pt>
                <c:pt idx="22">
                  <c:v>-7.5004505878295477E-3</c:v>
                </c:pt>
                <c:pt idx="23">
                  <c:v>3.5920959087727369E-2</c:v>
                </c:pt>
                <c:pt idx="24">
                  <c:v>0.11039348825150165</c:v>
                </c:pt>
                <c:pt idx="25">
                  <c:v>9.8449299051848016E-2</c:v>
                </c:pt>
                <c:pt idx="26">
                  <c:v>0.10402812743257892</c:v>
                </c:pt>
                <c:pt idx="27">
                  <c:v>-1.2187848123142282E-2</c:v>
                </c:pt>
                <c:pt idx="28">
                  <c:v>3.0944551168770273E-2</c:v>
                </c:pt>
                <c:pt idx="29">
                  <c:v>0.10802863192929001</c:v>
                </c:pt>
                <c:pt idx="30">
                  <c:v>-2.3734776606703926E-2</c:v>
                </c:pt>
                <c:pt idx="31">
                  <c:v>3.677288837932121E-2</c:v>
                </c:pt>
                <c:pt idx="32">
                  <c:v>-4.2466192403027535E-3</c:v>
                </c:pt>
                <c:pt idx="33">
                  <c:v>7.8337962931329122E-2</c:v>
                </c:pt>
                <c:pt idx="34">
                  <c:v>1.5166460556773245E-2</c:v>
                </c:pt>
                <c:pt idx="35">
                  <c:v>0.11227635621776108</c:v>
                </c:pt>
                <c:pt idx="36">
                  <c:v>1.6030798078257979E-2</c:v>
                </c:pt>
                <c:pt idx="37">
                  <c:v>-7.8646131288499389E-3</c:v>
                </c:pt>
                <c:pt idx="38">
                  <c:v>8.2874833474644097E-2</c:v>
                </c:pt>
                <c:pt idx="39">
                  <c:v>9.4972569022151315E-2</c:v>
                </c:pt>
                <c:pt idx="40">
                  <c:v>0.10649950824660838</c:v>
                </c:pt>
                <c:pt idx="41">
                  <c:v>2.3985709740169597E-2</c:v>
                </c:pt>
                <c:pt idx="42">
                  <c:v>-5.2128885195446041E-3</c:v>
                </c:pt>
                <c:pt idx="43">
                  <c:v>0.10420652799589793</c:v>
                </c:pt>
                <c:pt idx="44">
                  <c:v>9.2369926823938797E-2</c:v>
                </c:pt>
                <c:pt idx="45">
                  <c:v>2.7856743713486801E-2</c:v>
                </c:pt>
                <c:pt idx="46">
                  <c:v>7.9156955559782916E-2</c:v>
                </c:pt>
                <c:pt idx="47">
                  <c:v>-1.7586076806816113E-2</c:v>
                </c:pt>
                <c:pt idx="48">
                  <c:v>2.0116207284879256E-2</c:v>
                </c:pt>
                <c:pt idx="49">
                  <c:v>8.8707208781885039E-2</c:v>
                </c:pt>
                <c:pt idx="50">
                  <c:v>2.5656637148879922E-2</c:v>
                </c:pt>
                <c:pt idx="51">
                  <c:v>3.8458135475809223E-2</c:v>
                </c:pt>
                <c:pt idx="52">
                  <c:v>-2.2405448465888482E-3</c:v>
                </c:pt>
                <c:pt idx="53">
                  <c:v>5.219393104871739E-3</c:v>
                </c:pt>
                <c:pt idx="54">
                  <c:v>2.1893109608577821E-3</c:v>
                </c:pt>
                <c:pt idx="55">
                  <c:v>7.3874640972026687E-2</c:v>
                </c:pt>
                <c:pt idx="56">
                  <c:v>0.10046583719833718</c:v>
                </c:pt>
                <c:pt idx="57">
                  <c:v>-1.5923888867978929E-2</c:v>
                </c:pt>
                <c:pt idx="58">
                  <c:v>6.7119598740188816E-2</c:v>
                </c:pt>
                <c:pt idx="59">
                  <c:v>8.7701226776925365E-2</c:v>
                </c:pt>
                <c:pt idx="60">
                  <c:v>7.4423430902250676E-2</c:v>
                </c:pt>
                <c:pt idx="61">
                  <c:v>5.4726006969929998E-2</c:v>
                </c:pt>
                <c:pt idx="62">
                  <c:v>-2.478449496272209E-2</c:v>
                </c:pt>
                <c:pt idx="63">
                  <c:v>0.11001981440576097</c:v>
                </c:pt>
                <c:pt idx="64">
                  <c:v>1.3960322051913554E-3</c:v>
                </c:pt>
                <c:pt idx="65">
                  <c:v>2.3071832695625318E-2</c:v>
                </c:pt>
                <c:pt idx="66">
                  <c:v>3.4356842810814012E-2</c:v>
                </c:pt>
                <c:pt idx="67">
                  <c:v>-1.5685002028883663E-2</c:v>
                </c:pt>
                <c:pt idx="68">
                  <c:v>3.3054642354645523E-2</c:v>
                </c:pt>
                <c:pt idx="69">
                  <c:v>3.0440099782201156E-2</c:v>
                </c:pt>
                <c:pt idx="70">
                  <c:v>8.1375364538750133E-2</c:v>
                </c:pt>
                <c:pt idx="71">
                  <c:v>2.3943568329097279E-2</c:v>
                </c:pt>
                <c:pt idx="72">
                  <c:v>-1.6411487621444246E-2</c:v>
                </c:pt>
                <c:pt idx="73">
                  <c:v>-2.1025847313890518E-2</c:v>
                </c:pt>
                <c:pt idx="74">
                  <c:v>0.10204973310902593</c:v>
                </c:pt>
                <c:pt idx="75">
                  <c:v>6.1749557807734438E-2</c:v>
                </c:pt>
                <c:pt idx="76">
                  <c:v>1.4713186937610968E-2</c:v>
                </c:pt>
                <c:pt idx="77">
                  <c:v>0.10304728892420473</c:v>
                </c:pt>
                <c:pt idx="78">
                  <c:v>-7.290310336167255E-5</c:v>
                </c:pt>
                <c:pt idx="79">
                  <c:v>0.11043337856205571</c:v>
                </c:pt>
                <c:pt idx="80">
                  <c:v>4.7031966820537133E-2</c:v>
                </c:pt>
                <c:pt idx="81">
                  <c:v>2.0771736087864812E-2</c:v>
                </c:pt>
                <c:pt idx="82">
                  <c:v>4.4159215091161212E-2</c:v>
                </c:pt>
                <c:pt idx="83">
                  <c:v>7.682573767370296E-2</c:v>
                </c:pt>
                <c:pt idx="84">
                  <c:v>-2.3828691479993273E-3</c:v>
                </c:pt>
                <c:pt idx="85">
                  <c:v>-9.7568198466296292E-3</c:v>
                </c:pt>
                <c:pt idx="86">
                  <c:v>9.296316845898818E-2</c:v>
                </c:pt>
                <c:pt idx="87">
                  <c:v>9.6051108626987153E-2</c:v>
                </c:pt>
                <c:pt idx="88">
                  <c:v>4.5440591302693518E-2</c:v>
                </c:pt>
                <c:pt idx="89">
                  <c:v>2.036549363231353E-2</c:v>
                </c:pt>
                <c:pt idx="90">
                  <c:v>-1.5235771305153944E-2</c:v>
                </c:pt>
                <c:pt idx="91">
                  <c:v>2.285228504165035E-2</c:v>
                </c:pt>
                <c:pt idx="92">
                  <c:v>2.5575921923656861E-2</c:v>
                </c:pt>
                <c:pt idx="93">
                  <c:v>7.2192682815901743E-2</c:v>
                </c:pt>
                <c:pt idx="94">
                  <c:v>9.1761464924559735E-2</c:v>
                </c:pt>
                <c:pt idx="95">
                  <c:v>0.10622092584377717</c:v>
                </c:pt>
                <c:pt idx="96">
                  <c:v>1.5849401898580695E-2</c:v>
                </c:pt>
                <c:pt idx="97">
                  <c:v>9.6971558663076746E-2</c:v>
                </c:pt>
                <c:pt idx="98">
                  <c:v>0.11051803832904999</c:v>
                </c:pt>
                <c:pt idx="99">
                  <c:v>-2.2190087441325824E-2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FD2-465D-9A31-51082121C95A}"/>
            </c:ext>
          </c:extLst>
        </c:ser>
        <c:ser>
          <c:idx val="1"/>
          <c:order val="1"/>
          <c:tx>
            <c:v>WALMEX</c:v>
          </c:tx>
          <c:spPr>
            <a:ln w="25400" cap="rnd">
              <a:noFill/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Markowitz!$C$2</c:f>
              <c:numCache>
                <c:formatCode>0.00000000</c:formatCode>
                <c:ptCount val="1"/>
                <c:pt idx="0">
                  <c:v>0.23764201315795699</c:v>
                </c:pt>
              </c:numCache>
            </c:numRef>
          </c:xVal>
          <c:yVal>
            <c:numRef>
              <c:f>Markowitz!$B$2</c:f>
              <c:numCache>
                <c:formatCode>0.00000000</c:formatCode>
                <c:ptCount val="1"/>
                <c:pt idx="0">
                  <c:v>0.11321933840390142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FD2-465D-9A31-51082121C95A}"/>
            </c:ext>
          </c:extLst>
        </c:ser>
        <c:ser>
          <c:idx val="2"/>
          <c:order val="2"/>
          <c:tx>
            <c:v>BIMBOA</c:v>
          </c:tx>
          <c:spPr>
            <a:ln w="25400" cap="rnd">
              <a:noFill/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3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Markowitz!$C$3</c:f>
              <c:numCache>
                <c:formatCode>0.00000000</c:formatCode>
                <c:ptCount val="1"/>
                <c:pt idx="0">
                  <c:v>0.24551607761862915</c:v>
                </c:pt>
              </c:numCache>
            </c:numRef>
          </c:xVal>
          <c:yVal>
            <c:numRef>
              <c:f>Markowitz!$B$3</c:f>
              <c:numCache>
                <c:formatCode>0.00000000</c:formatCode>
                <c:ptCount val="1"/>
                <c:pt idx="0">
                  <c:v>-2.6239846301819348E-2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FD2-465D-9A31-51082121C9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5128287"/>
        <c:axId val="1617982991"/>
      </c:scatterChart>
      <c:valAx>
        <c:axId val="14651282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617982991"/>
        <c:crosses val="autoZero"/>
        <c:crossBetween val="midCat"/>
      </c:valAx>
      <c:valAx>
        <c:axId val="1617982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4651282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PORTFOLIO WALMEX &amp; BIMBOA &amp; CEMEX</c:v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Markowitz!$N$8:$N$107</c:f>
              <c:numCache>
                <c:formatCode>General</c:formatCode>
                <c:ptCount val="100"/>
                <c:pt idx="0">
                  <c:v>0.234275321860973</c:v>
                </c:pt>
                <c:pt idx="1">
                  <c:v>0.21982457834245384</c:v>
                </c:pt>
                <c:pt idx="2">
                  <c:v>0.32652430305963548</c:v>
                </c:pt>
                <c:pt idx="3">
                  <c:v>0.1981987212273584</c:v>
                </c:pt>
                <c:pt idx="4">
                  <c:v>0.24928976531114405</c:v>
                </c:pt>
                <c:pt idx="5">
                  <c:v>0.30016519818879478</c:v>
                </c:pt>
                <c:pt idx="6">
                  <c:v>0.20467381831688269</c:v>
                </c:pt>
                <c:pt idx="7">
                  <c:v>0.20430834118483887</c:v>
                </c:pt>
                <c:pt idx="8">
                  <c:v>0.22598292269498629</c:v>
                </c:pt>
                <c:pt idx="9">
                  <c:v>0.29028780307005519</c:v>
                </c:pt>
                <c:pt idx="10">
                  <c:v>0.20459034516086483</c:v>
                </c:pt>
                <c:pt idx="11">
                  <c:v>0.18487985241308674</c:v>
                </c:pt>
                <c:pt idx="12">
                  <c:v>0.2752001280065679</c:v>
                </c:pt>
                <c:pt idx="13">
                  <c:v>0.19813502098781208</c:v>
                </c:pt>
                <c:pt idx="14">
                  <c:v>0.25780910573630789</c:v>
                </c:pt>
                <c:pt idx="15">
                  <c:v>0.18904980578682923</c:v>
                </c:pt>
                <c:pt idx="16">
                  <c:v>0.19693190544861036</c:v>
                </c:pt>
                <c:pt idx="17">
                  <c:v>0.35196627603905578</c:v>
                </c:pt>
                <c:pt idx="18">
                  <c:v>0.21975665995713287</c:v>
                </c:pt>
                <c:pt idx="19">
                  <c:v>0.19182877346249669</c:v>
                </c:pt>
                <c:pt idx="20">
                  <c:v>0.22971283193232753</c:v>
                </c:pt>
                <c:pt idx="21">
                  <c:v>0.1981884496589118</c:v>
                </c:pt>
                <c:pt idx="22">
                  <c:v>0.21302745417428273</c:v>
                </c:pt>
                <c:pt idx="23">
                  <c:v>0.225047571056295</c:v>
                </c:pt>
                <c:pt idx="24">
                  <c:v>0.2232078802764208</c:v>
                </c:pt>
                <c:pt idx="25">
                  <c:v>0.30528451657246286</c:v>
                </c:pt>
                <c:pt idx="26">
                  <c:v>0.20715278185444824</c:v>
                </c:pt>
                <c:pt idx="27">
                  <c:v>0.39671781023755265</c:v>
                </c:pt>
                <c:pt idx="28">
                  <c:v>0.2043134260705782</c:v>
                </c:pt>
                <c:pt idx="29">
                  <c:v>0.18339001580757733</c:v>
                </c:pt>
                <c:pt idx="30">
                  <c:v>0.33302116838435625</c:v>
                </c:pt>
                <c:pt idx="31">
                  <c:v>0.24616635428888012</c:v>
                </c:pt>
                <c:pt idx="32">
                  <c:v>0.30999865009818411</c:v>
                </c:pt>
                <c:pt idx="33">
                  <c:v>0.19034646344257961</c:v>
                </c:pt>
                <c:pt idx="34">
                  <c:v>0.31589829601266672</c:v>
                </c:pt>
                <c:pt idx="35">
                  <c:v>0.21095898970763488</c:v>
                </c:pt>
                <c:pt idx="36">
                  <c:v>0.2469139077596042</c:v>
                </c:pt>
                <c:pt idx="37">
                  <c:v>0.35587844463230156</c:v>
                </c:pt>
                <c:pt idx="38">
                  <c:v>0.23409144955351327</c:v>
                </c:pt>
                <c:pt idx="39">
                  <c:v>0.32895605379191595</c:v>
                </c:pt>
                <c:pt idx="40">
                  <c:v>0.26510610692056269</c:v>
                </c:pt>
                <c:pt idx="41">
                  <c:v>0.1946573888965504</c:v>
                </c:pt>
                <c:pt idx="42">
                  <c:v>0.397580773186195</c:v>
                </c:pt>
                <c:pt idx="43">
                  <c:v>0.20597026176709224</c:v>
                </c:pt>
                <c:pt idx="44">
                  <c:v>0.19919729454281898</c:v>
                </c:pt>
                <c:pt idx="45">
                  <c:v>0.29033193173515509</c:v>
                </c:pt>
                <c:pt idx="46">
                  <c:v>0.20001688598154335</c:v>
                </c:pt>
                <c:pt idx="47">
                  <c:v>0.29847446835372948</c:v>
                </c:pt>
                <c:pt idx="48">
                  <c:v>0.20576842013306301</c:v>
                </c:pt>
                <c:pt idx="49">
                  <c:v>0.29183917987526525</c:v>
                </c:pt>
                <c:pt idx="50">
                  <c:v>0.19157900688347643</c:v>
                </c:pt>
                <c:pt idx="51">
                  <c:v>0.22724023000832427</c:v>
                </c:pt>
                <c:pt idx="52">
                  <c:v>0.21271976481424876</c:v>
                </c:pt>
                <c:pt idx="53">
                  <c:v>0.25280704674893212</c:v>
                </c:pt>
                <c:pt idx="54">
                  <c:v>0.22209208941335146</c:v>
                </c:pt>
                <c:pt idx="55">
                  <c:v>0.22237542366421004</c:v>
                </c:pt>
                <c:pt idx="56">
                  <c:v>0.25610917270948708</c:v>
                </c:pt>
                <c:pt idx="57">
                  <c:v>0.18094969886941437</c:v>
                </c:pt>
                <c:pt idx="58">
                  <c:v>0.24190713085383531</c:v>
                </c:pt>
                <c:pt idx="59">
                  <c:v>0.27806828326105171</c:v>
                </c:pt>
                <c:pt idx="60">
                  <c:v>0.21276230382322808</c:v>
                </c:pt>
                <c:pt idx="61">
                  <c:v>0.24293958190079751</c:v>
                </c:pt>
                <c:pt idx="62">
                  <c:v>0.18208285564837723</c:v>
                </c:pt>
                <c:pt idx="63">
                  <c:v>0.18644952805014525</c:v>
                </c:pt>
                <c:pt idx="64">
                  <c:v>0.24872434386312453</c:v>
                </c:pt>
                <c:pt idx="65">
                  <c:v>0.26095594611538248</c:v>
                </c:pt>
                <c:pt idx="66">
                  <c:v>0.19133125257009534</c:v>
                </c:pt>
                <c:pt idx="67">
                  <c:v>0.1967363749323589</c:v>
                </c:pt>
                <c:pt idx="68">
                  <c:v>0.41305381841507405</c:v>
                </c:pt>
                <c:pt idx="69">
                  <c:v>0.29031692141871468</c:v>
                </c:pt>
                <c:pt idx="70">
                  <c:v>0.19232923728715989</c:v>
                </c:pt>
                <c:pt idx="71">
                  <c:v>0.18768566357412086</c:v>
                </c:pt>
                <c:pt idx="72">
                  <c:v>0.19420657013184814</c:v>
                </c:pt>
                <c:pt idx="73">
                  <c:v>0.20269677128156474</c:v>
                </c:pt>
                <c:pt idx="74">
                  <c:v>0.23859558409890338</c:v>
                </c:pt>
                <c:pt idx="75">
                  <c:v>0.25787267772215888</c:v>
                </c:pt>
                <c:pt idx="76">
                  <c:v>0.32446254983748246</c:v>
                </c:pt>
                <c:pt idx="77">
                  <c:v>0.26464088964398447</c:v>
                </c:pt>
                <c:pt idx="78">
                  <c:v>0.20382738714980597</c:v>
                </c:pt>
                <c:pt idx="79">
                  <c:v>0.21016379206055902</c:v>
                </c:pt>
                <c:pt idx="80">
                  <c:v>0.22174992780752065</c:v>
                </c:pt>
                <c:pt idx="81">
                  <c:v>0.185201988730615</c:v>
                </c:pt>
                <c:pt idx="82">
                  <c:v>0.1806711162502648</c:v>
                </c:pt>
                <c:pt idx="83">
                  <c:v>0.18668465423861763</c:v>
                </c:pt>
                <c:pt idx="84">
                  <c:v>0.31911883123589313</c:v>
                </c:pt>
                <c:pt idx="85">
                  <c:v>0.26638467875331889</c:v>
                </c:pt>
                <c:pt idx="86">
                  <c:v>0.28170286585870485</c:v>
                </c:pt>
                <c:pt idx="87">
                  <c:v>0.26399315524006239</c:v>
                </c:pt>
                <c:pt idx="88">
                  <c:v>0.26317441613867415</c:v>
                </c:pt>
                <c:pt idx="89">
                  <c:v>0.19751606266524913</c:v>
                </c:pt>
                <c:pt idx="90">
                  <c:v>0.30127804076166048</c:v>
                </c:pt>
                <c:pt idx="91">
                  <c:v>0.20927904702571065</c:v>
                </c:pt>
                <c:pt idx="92">
                  <c:v>0.30561159456892856</c:v>
                </c:pt>
                <c:pt idx="93">
                  <c:v>0.3396199927347639</c:v>
                </c:pt>
                <c:pt idx="94">
                  <c:v>0.25045847214047862</c:v>
                </c:pt>
                <c:pt idx="95">
                  <c:v>0.29369369776506132</c:v>
                </c:pt>
                <c:pt idx="96">
                  <c:v>0.22322625191332648</c:v>
                </c:pt>
                <c:pt idx="97">
                  <c:v>0.24109115012368049</c:v>
                </c:pt>
                <c:pt idx="98">
                  <c:v>0.41573295494491419</c:v>
                </c:pt>
                <c:pt idx="99">
                  <c:v>0.24062622297568423</c:v>
                </c:pt>
              </c:numCache>
            </c:numRef>
          </c:xVal>
          <c:yVal>
            <c:numRef>
              <c:f>Markowitz!$L$8:$L$107</c:f>
              <c:numCache>
                <c:formatCode>General</c:formatCode>
                <c:ptCount val="100"/>
                <c:pt idx="0">
                  <c:v>0.11165952091555392</c:v>
                </c:pt>
                <c:pt idx="1">
                  <c:v>9.8590771687153106E-2</c:v>
                </c:pt>
                <c:pt idx="2">
                  <c:v>0.17035264202905617</c:v>
                </c:pt>
                <c:pt idx="3">
                  <c:v>-1.5216048144841107E-2</c:v>
                </c:pt>
                <c:pt idx="4">
                  <c:v>-8.5002885093611383E-2</c:v>
                </c:pt>
                <c:pt idx="5">
                  <c:v>-9.8175346385368789E-2</c:v>
                </c:pt>
                <c:pt idx="6">
                  <c:v>3.5802228624608523E-2</c:v>
                </c:pt>
                <c:pt idx="7">
                  <c:v>-1.5917199822516923E-2</c:v>
                </c:pt>
                <c:pt idx="8">
                  <c:v>0.10259278764217881</c:v>
                </c:pt>
                <c:pt idx="9">
                  <c:v>0.12383709336525256</c:v>
                </c:pt>
                <c:pt idx="10">
                  <c:v>-4.274252933839038E-2</c:v>
                </c:pt>
                <c:pt idx="11">
                  <c:v>4.7365788140585674E-2</c:v>
                </c:pt>
                <c:pt idx="12">
                  <c:v>0.11840031490426302</c:v>
                </c:pt>
                <c:pt idx="13">
                  <c:v>5.5393000911032352E-2</c:v>
                </c:pt>
                <c:pt idx="14">
                  <c:v>0.13509258817663661</c:v>
                </c:pt>
                <c:pt idx="15">
                  <c:v>5.7329371326265227E-2</c:v>
                </c:pt>
                <c:pt idx="16">
                  <c:v>3.2659724763018216E-3</c:v>
                </c:pt>
                <c:pt idx="17">
                  <c:v>0.14936387530114104</c:v>
                </c:pt>
                <c:pt idx="18">
                  <c:v>-3.6362245088158711E-2</c:v>
                </c:pt>
                <c:pt idx="19">
                  <c:v>-2.0514679908522203E-2</c:v>
                </c:pt>
                <c:pt idx="20">
                  <c:v>7.34004816213258E-2</c:v>
                </c:pt>
                <c:pt idx="21">
                  <c:v>5.1183564806371457E-2</c:v>
                </c:pt>
                <c:pt idx="22">
                  <c:v>-6.1664366668505981E-3</c:v>
                </c:pt>
                <c:pt idx="23">
                  <c:v>2.0087876614093812E-2</c:v>
                </c:pt>
                <c:pt idx="24">
                  <c:v>-1.8578393367986272E-2</c:v>
                </c:pt>
                <c:pt idx="25">
                  <c:v>-0.10417298948459942</c:v>
                </c:pt>
                <c:pt idx="26">
                  <c:v>4.3436222437809133E-2</c:v>
                </c:pt>
                <c:pt idx="27">
                  <c:v>0.18601669093825524</c:v>
                </c:pt>
                <c:pt idx="28">
                  <c:v>7.0773545521417042E-2</c:v>
                </c:pt>
                <c:pt idx="29">
                  <c:v>2.8867086609161211E-2</c:v>
                </c:pt>
                <c:pt idx="30">
                  <c:v>0.13805293683378175</c:v>
                </c:pt>
                <c:pt idx="31">
                  <c:v>-5.6469078988415994E-2</c:v>
                </c:pt>
                <c:pt idx="32">
                  <c:v>0.13048566652424487</c:v>
                </c:pt>
                <c:pt idx="33">
                  <c:v>-2.2070531328630107E-2</c:v>
                </c:pt>
                <c:pt idx="34">
                  <c:v>0.14273354988207881</c:v>
                </c:pt>
                <c:pt idx="35">
                  <c:v>8.8644900771566074E-2</c:v>
                </c:pt>
                <c:pt idx="36">
                  <c:v>6.9780809108636113E-2</c:v>
                </c:pt>
                <c:pt idx="37">
                  <c:v>0.16613848346452637</c:v>
                </c:pt>
                <c:pt idx="38">
                  <c:v>4.24160288367398E-3</c:v>
                </c:pt>
                <c:pt idx="39">
                  <c:v>0.13829440520171299</c:v>
                </c:pt>
                <c:pt idx="40">
                  <c:v>6.3654448038441946E-2</c:v>
                </c:pt>
                <c:pt idx="41">
                  <c:v>6.7599170151657548E-2</c:v>
                </c:pt>
                <c:pt idx="42">
                  <c:v>0.18416885709637448</c:v>
                </c:pt>
                <c:pt idx="43">
                  <c:v>6.5226494633305781E-3</c:v>
                </c:pt>
                <c:pt idx="44">
                  <c:v>2.6479781606731707E-2</c:v>
                </c:pt>
                <c:pt idx="45">
                  <c:v>0.15111672773107476</c:v>
                </c:pt>
                <c:pt idx="46">
                  <c:v>5.529889286523878E-3</c:v>
                </c:pt>
                <c:pt idx="47">
                  <c:v>0.10544521560305349</c:v>
                </c:pt>
                <c:pt idx="48">
                  <c:v>-3.9172888680697508E-2</c:v>
                </c:pt>
                <c:pt idx="49">
                  <c:v>-0.10062486342283943</c:v>
                </c:pt>
                <c:pt idx="50">
                  <c:v>-1.5737841603420902E-3</c:v>
                </c:pt>
                <c:pt idx="51">
                  <c:v>8.2457448072664224E-2</c:v>
                </c:pt>
                <c:pt idx="52">
                  <c:v>8.6074563434379261E-2</c:v>
                </c:pt>
                <c:pt idx="53">
                  <c:v>0.12718427613094332</c:v>
                </c:pt>
                <c:pt idx="54">
                  <c:v>5.5861909436401888E-2</c:v>
                </c:pt>
                <c:pt idx="55">
                  <c:v>3.2621577468382235E-2</c:v>
                </c:pt>
                <c:pt idx="56">
                  <c:v>0.1215271008636056</c:v>
                </c:pt>
                <c:pt idx="57">
                  <c:v>2.4345443991105793E-2</c:v>
                </c:pt>
                <c:pt idx="58">
                  <c:v>-5.3349355733476961E-2</c:v>
                </c:pt>
                <c:pt idx="59">
                  <c:v>-8.496370705576467E-2</c:v>
                </c:pt>
                <c:pt idx="60">
                  <c:v>6.113805807000515E-2</c:v>
                </c:pt>
                <c:pt idx="61">
                  <c:v>-5.5247430350707588E-2</c:v>
                </c:pt>
                <c:pt idx="62">
                  <c:v>1.7207714123654291E-2</c:v>
                </c:pt>
                <c:pt idx="63">
                  <c:v>4.6878523469305121E-2</c:v>
                </c:pt>
                <c:pt idx="64">
                  <c:v>9.5089487030735387E-2</c:v>
                </c:pt>
                <c:pt idx="65">
                  <c:v>0.10493986687889062</c:v>
                </c:pt>
                <c:pt idx="66">
                  <c:v>-1.8849901409440553E-2</c:v>
                </c:pt>
                <c:pt idx="67">
                  <c:v>2.0165957325920986E-2</c:v>
                </c:pt>
                <c:pt idx="68">
                  <c:v>0.19539861508895975</c:v>
                </c:pt>
                <c:pt idx="69">
                  <c:v>0.10544630040390228</c:v>
                </c:pt>
                <c:pt idx="70">
                  <c:v>-8.7315073004240878E-3</c:v>
                </c:pt>
                <c:pt idx="71">
                  <c:v>4.2454341649647009E-2</c:v>
                </c:pt>
                <c:pt idx="72">
                  <c:v>2.0562206637003547E-2</c:v>
                </c:pt>
                <c:pt idx="73">
                  <c:v>3.854238346888323E-2</c:v>
                </c:pt>
                <c:pt idx="74">
                  <c:v>1.1812179312877154E-2</c:v>
                </c:pt>
                <c:pt idx="75">
                  <c:v>0.12714118392759521</c:v>
                </c:pt>
                <c:pt idx="76">
                  <c:v>0.1511122630225927</c:v>
                </c:pt>
                <c:pt idx="77">
                  <c:v>-7.1919297946678132E-2</c:v>
                </c:pt>
                <c:pt idx="78">
                  <c:v>-4.037935011263092E-2</c:v>
                </c:pt>
                <c:pt idx="79">
                  <c:v>1.0299495700079611E-2</c:v>
                </c:pt>
                <c:pt idx="80">
                  <c:v>7.0808106357622635E-2</c:v>
                </c:pt>
                <c:pt idx="81">
                  <c:v>4.825199510376553E-2</c:v>
                </c:pt>
                <c:pt idx="82">
                  <c:v>9.2154860956452228E-3</c:v>
                </c:pt>
                <c:pt idx="83">
                  <c:v>2.113179997562957E-2</c:v>
                </c:pt>
                <c:pt idx="84">
                  <c:v>0.12295324031493851</c:v>
                </c:pt>
                <c:pt idx="85">
                  <c:v>0.12551141068947241</c:v>
                </c:pt>
                <c:pt idx="86">
                  <c:v>8.5952376753478166E-2</c:v>
                </c:pt>
                <c:pt idx="87">
                  <c:v>6.3924620623724365E-2</c:v>
                </c:pt>
                <c:pt idx="88">
                  <c:v>-8.298652376192385E-2</c:v>
                </c:pt>
                <c:pt idx="89">
                  <c:v>7.1106795031083914E-2</c:v>
                </c:pt>
                <c:pt idx="90">
                  <c:v>0.12236555986565459</c:v>
                </c:pt>
                <c:pt idx="91">
                  <c:v>-2.6941401654642091E-2</c:v>
                </c:pt>
                <c:pt idx="92">
                  <c:v>0.13708691421155916</c:v>
                </c:pt>
                <c:pt idx="93">
                  <c:v>0.14863054906471915</c:v>
                </c:pt>
                <c:pt idx="94">
                  <c:v>-7.7325347258151197E-2</c:v>
                </c:pt>
                <c:pt idx="95">
                  <c:v>0.13245530864240362</c:v>
                </c:pt>
                <c:pt idx="96">
                  <c:v>0.10008466027477547</c:v>
                </c:pt>
                <c:pt idx="97">
                  <c:v>-6.3996092933612567E-2</c:v>
                </c:pt>
                <c:pt idx="98">
                  <c:v>0.19675518420227597</c:v>
                </c:pt>
                <c:pt idx="99">
                  <c:v>0.12422223837957785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F4E-4128-B2B1-68D8C5F13D6A}"/>
            </c:ext>
          </c:extLst>
        </c:ser>
        <c:ser>
          <c:idx val="1"/>
          <c:order val="1"/>
          <c:tx>
            <c:v>WALMEX</c:v>
          </c:tx>
          <c:spPr>
            <a:ln w="25400" cap="rnd">
              <a:noFill/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Markowitz!$C$2</c:f>
              <c:numCache>
                <c:formatCode>0.00000000</c:formatCode>
                <c:ptCount val="1"/>
                <c:pt idx="0">
                  <c:v>0.23764201315795699</c:v>
                </c:pt>
              </c:numCache>
            </c:numRef>
          </c:xVal>
          <c:yVal>
            <c:numRef>
              <c:f>Markowitz!$B$2</c:f>
              <c:numCache>
                <c:formatCode>0.00000000</c:formatCode>
                <c:ptCount val="1"/>
                <c:pt idx="0">
                  <c:v>0.11321933840390142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F4E-4128-B2B1-68D8C5F13D6A}"/>
            </c:ext>
          </c:extLst>
        </c:ser>
        <c:ser>
          <c:idx val="2"/>
          <c:order val="2"/>
          <c:tx>
            <c:v>BIMBOA</c:v>
          </c:tx>
          <c:spPr>
            <a:ln w="25400" cap="rnd">
              <a:noFill/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3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Markowitz!$C$3</c:f>
              <c:numCache>
                <c:formatCode>0.00000000</c:formatCode>
                <c:ptCount val="1"/>
                <c:pt idx="0">
                  <c:v>0.24551607761862915</c:v>
                </c:pt>
              </c:numCache>
            </c:numRef>
          </c:xVal>
          <c:yVal>
            <c:numRef>
              <c:f>Markowitz!$B$3</c:f>
              <c:numCache>
                <c:formatCode>0.00000000</c:formatCode>
                <c:ptCount val="1"/>
                <c:pt idx="0">
                  <c:v>-2.6239846301819348E-2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F4E-4128-B2B1-68D8C5F13D6A}"/>
            </c:ext>
          </c:extLst>
        </c:ser>
        <c:ser>
          <c:idx val="3"/>
          <c:order val="3"/>
          <c:tx>
            <c:v>CEMEX</c:v>
          </c:tx>
          <c:spPr>
            <a:ln w="25400" cap="rnd">
              <a:noFill/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Markowitz!$C$4</c:f>
              <c:numCache>
                <c:formatCode>0.00000000</c:formatCode>
                <c:ptCount val="1"/>
                <c:pt idx="0">
                  <c:v>0.32692377836475245</c:v>
                </c:pt>
              </c:numCache>
            </c:numRef>
          </c:xVal>
          <c:yVal>
            <c:numRef>
              <c:f>Markowitz!$B$4</c:f>
              <c:numCache>
                <c:formatCode>0.00000000</c:formatCode>
                <c:ptCount val="1"/>
                <c:pt idx="0">
                  <c:v>-0.12006329324768503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F4E-4128-B2B1-68D8C5F13D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1892959"/>
        <c:axId val="327906735"/>
      </c:scatterChart>
      <c:valAx>
        <c:axId val="2061892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327906735"/>
        <c:crosses val="autoZero"/>
        <c:crossBetween val="midCat"/>
      </c:valAx>
      <c:valAx>
        <c:axId val="327906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0618929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7899652729596831E-2"/>
          <c:y val="5.0547903817868341E-2"/>
          <c:w val="0.84673787287458846"/>
          <c:h val="0.66052215948460669"/>
        </c:manualLayout>
      </c:layout>
      <c:scatterChart>
        <c:scatterStyle val="lineMarker"/>
        <c:varyColors val="0"/>
        <c:ser>
          <c:idx val="0"/>
          <c:order val="0"/>
          <c:tx>
            <c:v>PORTFOLIO WALMEX &amp; BIMBOA &amp; CEMEX</c:v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Markowitz!$N$8:$N$107</c:f>
              <c:numCache>
                <c:formatCode>General</c:formatCode>
                <c:ptCount val="100"/>
                <c:pt idx="0">
                  <c:v>0.234275321860973</c:v>
                </c:pt>
                <c:pt idx="1">
                  <c:v>0.21982457834245384</c:v>
                </c:pt>
                <c:pt idx="2">
                  <c:v>0.32652430305963548</c:v>
                </c:pt>
                <c:pt idx="3">
                  <c:v>0.1981987212273584</c:v>
                </c:pt>
                <c:pt idx="4">
                  <c:v>0.24928976531114405</c:v>
                </c:pt>
                <c:pt idx="5">
                  <c:v>0.30016519818879478</c:v>
                </c:pt>
                <c:pt idx="6">
                  <c:v>0.20467381831688269</c:v>
                </c:pt>
                <c:pt idx="7">
                  <c:v>0.20430834118483887</c:v>
                </c:pt>
                <c:pt idx="8">
                  <c:v>0.22598292269498629</c:v>
                </c:pt>
                <c:pt idx="9">
                  <c:v>0.29028780307005519</c:v>
                </c:pt>
                <c:pt idx="10">
                  <c:v>0.20459034516086483</c:v>
                </c:pt>
                <c:pt idx="11">
                  <c:v>0.18487985241308674</c:v>
                </c:pt>
                <c:pt idx="12">
                  <c:v>0.2752001280065679</c:v>
                </c:pt>
                <c:pt idx="13">
                  <c:v>0.19813502098781208</c:v>
                </c:pt>
                <c:pt idx="14">
                  <c:v>0.25780910573630789</c:v>
                </c:pt>
                <c:pt idx="15">
                  <c:v>0.18904980578682923</c:v>
                </c:pt>
                <c:pt idx="16">
                  <c:v>0.19693190544861036</c:v>
                </c:pt>
                <c:pt idx="17">
                  <c:v>0.35196627603905578</c:v>
                </c:pt>
                <c:pt idx="18">
                  <c:v>0.21975665995713287</c:v>
                </c:pt>
                <c:pt idx="19">
                  <c:v>0.19182877346249669</c:v>
                </c:pt>
                <c:pt idx="20">
                  <c:v>0.22971283193232753</c:v>
                </c:pt>
                <c:pt idx="21">
                  <c:v>0.1981884496589118</c:v>
                </c:pt>
                <c:pt idx="22">
                  <c:v>0.21302745417428273</c:v>
                </c:pt>
                <c:pt idx="23">
                  <c:v>0.225047571056295</c:v>
                </c:pt>
                <c:pt idx="24">
                  <c:v>0.2232078802764208</c:v>
                </c:pt>
                <c:pt idx="25">
                  <c:v>0.30528451657246286</c:v>
                </c:pt>
                <c:pt idx="26">
                  <c:v>0.20715278185444824</c:v>
                </c:pt>
                <c:pt idx="27">
                  <c:v>0.39671781023755265</c:v>
                </c:pt>
                <c:pt idx="28">
                  <c:v>0.2043134260705782</c:v>
                </c:pt>
                <c:pt idx="29">
                  <c:v>0.18339001580757733</c:v>
                </c:pt>
                <c:pt idx="30">
                  <c:v>0.33302116838435625</c:v>
                </c:pt>
                <c:pt idx="31">
                  <c:v>0.24616635428888012</c:v>
                </c:pt>
                <c:pt idx="32">
                  <c:v>0.30999865009818411</c:v>
                </c:pt>
                <c:pt idx="33">
                  <c:v>0.19034646344257961</c:v>
                </c:pt>
                <c:pt idx="34">
                  <c:v>0.31589829601266672</c:v>
                </c:pt>
                <c:pt idx="35">
                  <c:v>0.21095898970763488</c:v>
                </c:pt>
                <c:pt idx="36">
                  <c:v>0.2469139077596042</c:v>
                </c:pt>
                <c:pt idx="37">
                  <c:v>0.35587844463230156</c:v>
                </c:pt>
                <c:pt idx="38">
                  <c:v>0.23409144955351327</c:v>
                </c:pt>
                <c:pt idx="39">
                  <c:v>0.32895605379191595</c:v>
                </c:pt>
                <c:pt idx="40">
                  <c:v>0.26510610692056269</c:v>
                </c:pt>
                <c:pt idx="41">
                  <c:v>0.1946573888965504</c:v>
                </c:pt>
                <c:pt idx="42">
                  <c:v>0.397580773186195</c:v>
                </c:pt>
                <c:pt idx="43">
                  <c:v>0.20597026176709224</c:v>
                </c:pt>
                <c:pt idx="44">
                  <c:v>0.19919729454281898</c:v>
                </c:pt>
                <c:pt idx="45">
                  <c:v>0.29033193173515509</c:v>
                </c:pt>
                <c:pt idx="46">
                  <c:v>0.20001688598154335</c:v>
                </c:pt>
                <c:pt idx="47">
                  <c:v>0.29847446835372948</c:v>
                </c:pt>
                <c:pt idx="48">
                  <c:v>0.20576842013306301</c:v>
                </c:pt>
                <c:pt idx="49">
                  <c:v>0.29183917987526525</c:v>
                </c:pt>
                <c:pt idx="50">
                  <c:v>0.19157900688347643</c:v>
                </c:pt>
                <c:pt idx="51">
                  <c:v>0.22724023000832427</c:v>
                </c:pt>
                <c:pt idx="52">
                  <c:v>0.21271976481424876</c:v>
                </c:pt>
                <c:pt idx="53">
                  <c:v>0.25280704674893212</c:v>
                </c:pt>
                <c:pt idx="54">
                  <c:v>0.22209208941335146</c:v>
                </c:pt>
                <c:pt idx="55">
                  <c:v>0.22237542366421004</c:v>
                </c:pt>
                <c:pt idx="56">
                  <c:v>0.25610917270948708</c:v>
                </c:pt>
                <c:pt idx="57">
                  <c:v>0.18094969886941437</c:v>
                </c:pt>
                <c:pt idx="58">
                  <c:v>0.24190713085383531</c:v>
                </c:pt>
                <c:pt idx="59">
                  <c:v>0.27806828326105171</c:v>
                </c:pt>
                <c:pt idx="60">
                  <c:v>0.21276230382322808</c:v>
                </c:pt>
                <c:pt idx="61">
                  <c:v>0.24293958190079751</c:v>
                </c:pt>
                <c:pt idx="62">
                  <c:v>0.18208285564837723</c:v>
                </c:pt>
                <c:pt idx="63">
                  <c:v>0.18644952805014525</c:v>
                </c:pt>
                <c:pt idx="64">
                  <c:v>0.24872434386312453</c:v>
                </c:pt>
                <c:pt idx="65">
                  <c:v>0.26095594611538248</c:v>
                </c:pt>
                <c:pt idx="66">
                  <c:v>0.19133125257009534</c:v>
                </c:pt>
                <c:pt idx="67">
                  <c:v>0.1967363749323589</c:v>
                </c:pt>
                <c:pt idx="68">
                  <c:v>0.41305381841507405</c:v>
                </c:pt>
                <c:pt idx="69">
                  <c:v>0.29031692141871468</c:v>
                </c:pt>
                <c:pt idx="70">
                  <c:v>0.19232923728715989</c:v>
                </c:pt>
                <c:pt idx="71">
                  <c:v>0.18768566357412086</c:v>
                </c:pt>
                <c:pt idx="72">
                  <c:v>0.19420657013184814</c:v>
                </c:pt>
                <c:pt idx="73">
                  <c:v>0.20269677128156474</c:v>
                </c:pt>
                <c:pt idx="74">
                  <c:v>0.23859558409890338</c:v>
                </c:pt>
                <c:pt idx="75">
                  <c:v>0.25787267772215888</c:v>
                </c:pt>
                <c:pt idx="76">
                  <c:v>0.32446254983748246</c:v>
                </c:pt>
                <c:pt idx="77">
                  <c:v>0.26464088964398447</c:v>
                </c:pt>
                <c:pt idx="78">
                  <c:v>0.20382738714980597</c:v>
                </c:pt>
                <c:pt idx="79">
                  <c:v>0.21016379206055902</c:v>
                </c:pt>
                <c:pt idx="80">
                  <c:v>0.22174992780752065</c:v>
                </c:pt>
                <c:pt idx="81">
                  <c:v>0.185201988730615</c:v>
                </c:pt>
                <c:pt idx="82">
                  <c:v>0.1806711162502648</c:v>
                </c:pt>
                <c:pt idx="83">
                  <c:v>0.18668465423861763</c:v>
                </c:pt>
                <c:pt idx="84">
                  <c:v>0.31911883123589313</c:v>
                </c:pt>
                <c:pt idx="85">
                  <c:v>0.26638467875331889</c:v>
                </c:pt>
                <c:pt idx="86">
                  <c:v>0.28170286585870485</c:v>
                </c:pt>
                <c:pt idx="87">
                  <c:v>0.26399315524006239</c:v>
                </c:pt>
                <c:pt idx="88">
                  <c:v>0.26317441613867415</c:v>
                </c:pt>
                <c:pt idx="89">
                  <c:v>0.19751606266524913</c:v>
                </c:pt>
                <c:pt idx="90">
                  <c:v>0.30127804076166048</c:v>
                </c:pt>
                <c:pt idx="91">
                  <c:v>0.20927904702571065</c:v>
                </c:pt>
                <c:pt idx="92">
                  <c:v>0.30561159456892856</c:v>
                </c:pt>
                <c:pt idx="93">
                  <c:v>0.3396199927347639</c:v>
                </c:pt>
                <c:pt idx="94">
                  <c:v>0.25045847214047862</c:v>
                </c:pt>
                <c:pt idx="95">
                  <c:v>0.29369369776506132</c:v>
                </c:pt>
                <c:pt idx="96">
                  <c:v>0.22322625191332648</c:v>
                </c:pt>
                <c:pt idx="97">
                  <c:v>0.24109115012368049</c:v>
                </c:pt>
                <c:pt idx="98">
                  <c:v>0.41573295494491419</c:v>
                </c:pt>
                <c:pt idx="99">
                  <c:v>0.24062622297568423</c:v>
                </c:pt>
              </c:numCache>
            </c:numRef>
          </c:xVal>
          <c:yVal>
            <c:numRef>
              <c:f>Markowitz!$L$8:$L$107</c:f>
              <c:numCache>
                <c:formatCode>General</c:formatCode>
                <c:ptCount val="100"/>
                <c:pt idx="0">
                  <c:v>0.11165952091555392</c:v>
                </c:pt>
                <c:pt idx="1">
                  <c:v>9.8590771687153106E-2</c:v>
                </c:pt>
                <c:pt idx="2">
                  <c:v>0.17035264202905617</c:v>
                </c:pt>
                <c:pt idx="3">
                  <c:v>-1.5216048144841107E-2</c:v>
                </c:pt>
                <c:pt idx="4">
                  <c:v>-8.5002885093611383E-2</c:v>
                </c:pt>
                <c:pt idx="5">
                  <c:v>-9.8175346385368789E-2</c:v>
                </c:pt>
                <c:pt idx="6">
                  <c:v>3.5802228624608523E-2</c:v>
                </c:pt>
                <c:pt idx="7">
                  <c:v>-1.5917199822516923E-2</c:v>
                </c:pt>
                <c:pt idx="8">
                  <c:v>0.10259278764217881</c:v>
                </c:pt>
                <c:pt idx="9">
                  <c:v>0.12383709336525256</c:v>
                </c:pt>
                <c:pt idx="10">
                  <c:v>-4.274252933839038E-2</c:v>
                </c:pt>
                <c:pt idx="11">
                  <c:v>4.7365788140585674E-2</c:v>
                </c:pt>
                <c:pt idx="12">
                  <c:v>0.11840031490426302</c:v>
                </c:pt>
                <c:pt idx="13">
                  <c:v>5.5393000911032352E-2</c:v>
                </c:pt>
                <c:pt idx="14">
                  <c:v>0.13509258817663661</c:v>
                </c:pt>
                <c:pt idx="15">
                  <c:v>5.7329371326265227E-2</c:v>
                </c:pt>
                <c:pt idx="16">
                  <c:v>3.2659724763018216E-3</c:v>
                </c:pt>
                <c:pt idx="17">
                  <c:v>0.14936387530114104</c:v>
                </c:pt>
                <c:pt idx="18">
                  <c:v>-3.6362245088158711E-2</c:v>
                </c:pt>
                <c:pt idx="19">
                  <c:v>-2.0514679908522203E-2</c:v>
                </c:pt>
                <c:pt idx="20">
                  <c:v>7.34004816213258E-2</c:v>
                </c:pt>
                <c:pt idx="21">
                  <c:v>5.1183564806371457E-2</c:v>
                </c:pt>
                <c:pt idx="22">
                  <c:v>-6.1664366668505981E-3</c:v>
                </c:pt>
                <c:pt idx="23">
                  <c:v>2.0087876614093812E-2</c:v>
                </c:pt>
                <c:pt idx="24">
                  <c:v>-1.8578393367986272E-2</c:v>
                </c:pt>
                <c:pt idx="25">
                  <c:v>-0.10417298948459942</c:v>
                </c:pt>
                <c:pt idx="26">
                  <c:v>4.3436222437809133E-2</c:v>
                </c:pt>
                <c:pt idx="27">
                  <c:v>0.18601669093825524</c:v>
                </c:pt>
                <c:pt idx="28">
                  <c:v>7.0773545521417042E-2</c:v>
                </c:pt>
                <c:pt idx="29">
                  <c:v>2.8867086609161211E-2</c:v>
                </c:pt>
                <c:pt idx="30">
                  <c:v>0.13805293683378175</c:v>
                </c:pt>
                <c:pt idx="31">
                  <c:v>-5.6469078988415994E-2</c:v>
                </c:pt>
                <c:pt idx="32">
                  <c:v>0.13048566652424487</c:v>
                </c:pt>
                <c:pt idx="33">
                  <c:v>-2.2070531328630107E-2</c:v>
                </c:pt>
                <c:pt idx="34">
                  <c:v>0.14273354988207881</c:v>
                </c:pt>
                <c:pt idx="35">
                  <c:v>8.8644900771566074E-2</c:v>
                </c:pt>
                <c:pt idx="36">
                  <c:v>6.9780809108636113E-2</c:v>
                </c:pt>
                <c:pt idx="37">
                  <c:v>0.16613848346452637</c:v>
                </c:pt>
                <c:pt idx="38">
                  <c:v>4.24160288367398E-3</c:v>
                </c:pt>
                <c:pt idx="39">
                  <c:v>0.13829440520171299</c:v>
                </c:pt>
                <c:pt idx="40">
                  <c:v>6.3654448038441946E-2</c:v>
                </c:pt>
                <c:pt idx="41">
                  <c:v>6.7599170151657548E-2</c:v>
                </c:pt>
                <c:pt idx="42">
                  <c:v>0.18416885709637448</c:v>
                </c:pt>
                <c:pt idx="43">
                  <c:v>6.5226494633305781E-3</c:v>
                </c:pt>
                <c:pt idx="44">
                  <c:v>2.6479781606731707E-2</c:v>
                </c:pt>
                <c:pt idx="45">
                  <c:v>0.15111672773107476</c:v>
                </c:pt>
                <c:pt idx="46">
                  <c:v>5.529889286523878E-3</c:v>
                </c:pt>
                <c:pt idx="47">
                  <c:v>0.10544521560305349</c:v>
                </c:pt>
                <c:pt idx="48">
                  <c:v>-3.9172888680697508E-2</c:v>
                </c:pt>
                <c:pt idx="49">
                  <c:v>-0.10062486342283943</c:v>
                </c:pt>
                <c:pt idx="50">
                  <c:v>-1.5737841603420902E-3</c:v>
                </c:pt>
                <c:pt idx="51">
                  <c:v>8.2457448072664224E-2</c:v>
                </c:pt>
                <c:pt idx="52">
                  <c:v>8.6074563434379261E-2</c:v>
                </c:pt>
                <c:pt idx="53">
                  <c:v>0.12718427613094332</c:v>
                </c:pt>
                <c:pt idx="54">
                  <c:v>5.5861909436401888E-2</c:v>
                </c:pt>
                <c:pt idx="55">
                  <c:v>3.2621577468382235E-2</c:v>
                </c:pt>
                <c:pt idx="56">
                  <c:v>0.1215271008636056</c:v>
                </c:pt>
                <c:pt idx="57">
                  <c:v>2.4345443991105793E-2</c:v>
                </c:pt>
                <c:pt idx="58">
                  <c:v>-5.3349355733476961E-2</c:v>
                </c:pt>
                <c:pt idx="59">
                  <c:v>-8.496370705576467E-2</c:v>
                </c:pt>
                <c:pt idx="60">
                  <c:v>6.113805807000515E-2</c:v>
                </c:pt>
                <c:pt idx="61">
                  <c:v>-5.5247430350707588E-2</c:v>
                </c:pt>
                <c:pt idx="62">
                  <c:v>1.7207714123654291E-2</c:v>
                </c:pt>
                <c:pt idx="63">
                  <c:v>4.6878523469305121E-2</c:v>
                </c:pt>
                <c:pt idx="64">
                  <c:v>9.5089487030735387E-2</c:v>
                </c:pt>
                <c:pt idx="65">
                  <c:v>0.10493986687889062</c:v>
                </c:pt>
                <c:pt idx="66">
                  <c:v>-1.8849901409440553E-2</c:v>
                </c:pt>
                <c:pt idx="67">
                  <c:v>2.0165957325920986E-2</c:v>
                </c:pt>
                <c:pt idx="68">
                  <c:v>0.19539861508895975</c:v>
                </c:pt>
                <c:pt idx="69">
                  <c:v>0.10544630040390228</c:v>
                </c:pt>
                <c:pt idx="70">
                  <c:v>-8.7315073004240878E-3</c:v>
                </c:pt>
                <c:pt idx="71">
                  <c:v>4.2454341649647009E-2</c:v>
                </c:pt>
                <c:pt idx="72">
                  <c:v>2.0562206637003547E-2</c:v>
                </c:pt>
                <c:pt idx="73">
                  <c:v>3.854238346888323E-2</c:v>
                </c:pt>
                <c:pt idx="74">
                  <c:v>1.1812179312877154E-2</c:v>
                </c:pt>
                <c:pt idx="75">
                  <c:v>0.12714118392759521</c:v>
                </c:pt>
                <c:pt idx="76">
                  <c:v>0.1511122630225927</c:v>
                </c:pt>
                <c:pt idx="77">
                  <c:v>-7.1919297946678132E-2</c:v>
                </c:pt>
                <c:pt idx="78">
                  <c:v>-4.037935011263092E-2</c:v>
                </c:pt>
                <c:pt idx="79">
                  <c:v>1.0299495700079611E-2</c:v>
                </c:pt>
                <c:pt idx="80">
                  <c:v>7.0808106357622635E-2</c:v>
                </c:pt>
                <c:pt idx="81">
                  <c:v>4.825199510376553E-2</c:v>
                </c:pt>
                <c:pt idx="82">
                  <c:v>9.2154860956452228E-3</c:v>
                </c:pt>
                <c:pt idx="83">
                  <c:v>2.113179997562957E-2</c:v>
                </c:pt>
                <c:pt idx="84">
                  <c:v>0.12295324031493851</c:v>
                </c:pt>
                <c:pt idx="85">
                  <c:v>0.12551141068947241</c:v>
                </c:pt>
                <c:pt idx="86">
                  <c:v>8.5952376753478166E-2</c:v>
                </c:pt>
                <c:pt idx="87">
                  <c:v>6.3924620623724365E-2</c:v>
                </c:pt>
                <c:pt idx="88">
                  <c:v>-8.298652376192385E-2</c:v>
                </c:pt>
                <c:pt idx="89">
                  <c:v>7.1106795031083914E-2</c:v>
                </c:pt>
                <c:pt idx="90">
                  <c:v>0.12236555986565459</c:v>
                </c:pt>
                <c:pt idx="91">
                  <c:v>-2.6941401654642091E-2</c:v>
                </c:pt>
                <c:pt idx="92">
                  <c:v>0.13708691421155916</c:v>
                </c:pt>
                <c:pt idx="93">
                  <c:v>0.14863054906471915</c:v>
                </c:pt>
                <c:pt idx="94">
                  <c:v>-7.7325347258151197E-2</c:v>
                </c:pt>
                <c:pt idx="95">
                  <c:v>0.13245530864240362</c:v>
                </c:pt>
                <c:pt idx="96">
                  <c:v>0.10008466027477547</c:v>
                </c:pt>
                <c:pt idx="97">
                  <c:v>-6.3996092933612567E-2</c:v>
                </c:pt>
                <c:pt idx="98">
                  <c:v>0.19675518420227597</c:v>
                </c:pt>
                <c:pt idx="99">
                  <c:v>0.12422223837957785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511-48EB-AC65-6B6C5F074825}"/>
            </c:ext>
          </c:extLst>
        </c:ser>
        <c:ser>
          <c:idx val="1"/>
          <c:order val="1"/>
          <c:tx>
            <c:v>WALMEX</c:v>
          </c:tx>
          <c:spPr>
            <a:ln w="25400" cap="rnd">
              <a:noFill/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Markowitz!$C$2</c:f>
              <c:numCache>
                <c:formatCode>0.00000000</c:formatCode>
                <c:ptCount val="1"/>
                <c:pt idx="0">
                  <c:v>0.23764201315795699</c:v>
                </c:pt>
              </c:numCache>
            </c:numRef>
          </c:xVal>
          <c:yVal>
            <c:numRef>
              <c:f>Markowitz!$B$2</c:f>
              <c:numCache>
                <c:formatCode>0.00000000</c:formatCode>
                <c:ptCount val="1"/>
                <c:pt idx="0">
                  <c:v>0.11321933840390142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511-48EB-AC65-6B6C5F074825}"/>
            </c:ext>
          </c:extLst>
        </c:ser>
        <c:ser>
          <c:idx val="2"/>
          <c:order val="2"/>
          <c:tx>
            <c:v>BIMBOA</c:v>
          </c:tx>
          <c:spPr>
            <a:ln w="25400" cap="rnd">
              <a:noFill/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3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Markowitz!$C$3</c:f>
              <c:numCache>
                <c:formatCode>0.00000000</c:formatCode>
                <c:ptCount val="1"/>
                <c:pt idx="0">
                  <c:v>0.24551607761862915</c:v>
                </c:pt>
              </c:numCache>
            </c:numRef>
          </c:xVal>
          <c:yVal>
            <c:numRef>
              <c:f>Markowitz!$B$3</c:f>
              <c:numCache>
                <c:formatCode>0.00000000</c:formatCode>
                <c:ptCount val="1"/>
                <c:pt idx="0">
                  <c:v>-2.6239846301819348E-2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511-48EB-AC65-6B6C5F074825}"/>
            </c:ext>
          </c:extLst>
        </c:ser>
        <c:ser>
          <c:idx val="3"/>
          <c:order val="3"/>
          <c:tx>
            <c:v>CEMEX</c:v>
          </c:tx>
          <c:spPr>
            <a:ln w="25400" cap="rnd">
              <a:noFill/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Markowitz!$C$4</c:f>
              <c:numCache>
                <c:formatCode>0.00000000</c:formatCode>
                <c:ptCount val="1"/>
                <c:pt idx="0">
                  <c:v>0.32692377836475245</c:v>
                </c:pt>
              </c:numCache>
            </c:numRef>
          </c:xVal>
          <c:yVal>
            <c:numRef>
              <c:f>Markowitz!$B$4</c:f>
              <c:numCache>
                <c:formatCode>0.00000000</c:formatCode>
                <c:ptCount val="1"/>
                <c:pt idx="0">
                  <c:v>-0.12006329324768503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511-48EB-AC65-6B6C5F074825}"/>
            </c:ext>
          </c:extLst>
        </c:ser>
        <c:ser>
          <c:idx val="4"/>
          <c:order val="4"/>
          <c:tx>
            <c:v>MVP</c:v>
          </c:tx>
          <c:spPr>
            <a:ln w="53975" cap="rnd">
              <a:noFill/>
            </a:ln>
            <a:effectLst>
              <a:glow>
                <a:srgbClr val="FF0000"/>
              </a:glow>
              <a:outerShdw blurRad="25400" dist="12700" sx="1000" sy="1000" algn="ctr" rotWithShape="0">
                <a:srgbClr val="FF0000"/>
              </a:outerShdw>
            </a:effectLst>
          </c:spPr>
          <c:marker>
            <c:symbol val="diamond"/>
            <c:size val="6"/>
            <c:spPr>
              <a:pattFill prst="pct30">
                <a:fgClr>
                  <a:srgbClr val="FF0000"/>
                </a:fgClr>
                <a:bgClr>
                  <a:schemeClr val="bg1"/>
                </a:bgClr>
              </a:pattFill>
              <a:ln w="0">
                <a:noFill/>
              </a:ln>
              <a:effectLst>
                <a:glow>
                  <a:srgbClr val="FF0000"/>
                </a:glow>
                <a:outerShdw blurRad="25400" dist="12700" sx="1000" sy="1000" algn="ctr" rotWithShape="0">
                  <a:srgbClr val="FF0000"/>
                </a:outerShdw>
              </a:effectLst>
            </c:spPr>
          </c:marker>
          <c:xVal>
            <c:numRef>
              <c:f>Markowitz!$V$8</c:f>
              <c:numCache>
                <c:formatCode>General</c:formatCode>
                <c:ptCount val="1"/>
                <c:pt idx="0">
                  <c:v>0.17973090358568108</c:v>
                </c:pt>
              </c:numCache>
            </c:numRef>
          </c:xVal>
          <c:yVal>
            <c:numRef>
              <c:f>Markowitz!$T$8</c:f>
              <c:numCache>
                <c:formatCode>General</c:formatCode>
                <c:ptCount val="1"/>
                <c:pt idx="0">
                  <c:v>1.8842471311506945E-2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511-48EB-AC65-6B6C5F0748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1892959"/>
        <c:axId val="327906735"/>
      </c:scatterChart>
      <c:valAx>
        <c:axId val="2061892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327906735"/>
        <c:crosses val="autoZero"/>
        <c:crossBetween val="midCat"/>
      </c:valAx>
      <c:valAx>
        <c:axId val="327906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0618929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9.8862250632006418E-2"/>
          <c:y val="0.73404638321968796"/>
          <c:w val="0.78185188214309675"/>
          <c:h val="0.2337867688962140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7899652729596831E-2"/>
          <c:y val="5.0547903817868341E-2"/>
          <c:w val="0.84673787287458846"/>
          <c:h val="0.66052215948460669"/>
        </c:manualLayout>
      </c:layout>
      <c:scatterChart>
        <c:scatterStyle val="lineMarker"/>
        <c:varyColors val="0"/>
        <c:ser>
          <c:idx val="0"/>
          <c:order val="0"/>
          <c:tx>
            <c:v>PORTFOLIO WALMEX &amp; BIMBOA &amp; CEMEX</c:v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Markowitz!$N$8:$N$107</c:f>
              <c:numCache>
                <c:formatCode>General</c:formatCode>
                <c:ptCount val="100"/>
                <c:pt idx="0">
                  <c:v>0.234275321860973</c:v>
                </c:pt>
                <c:pt idx="1">
                  <c:v>0.21982457834245384</c:v>
                </c:pt>
                <c:pt idx="2">
                  <c:v>0.32652430305963548</c:v>
                </c:pt>
                <c:pt idx="3">
                  <c:v>0.1981987212273584</c:v>
                </c:pt>
                <c:pt idx="4">
                  <c:v>0.24928976531114405</c:v>
                </c:pt>
                <c:pt idx="5">
                  <c:v>0.30016519818879478</c:v>
                </c:pt>
                <c:pt idx="6">
                  <c:v>0.20467381831688269</c:v>
                </c:pt>
                <c:pt idx="7">
                  <c:v>0.20430834118483887</c:v>
                </c:pt>
                <c:pt idx="8">
                  <c:v>0.22598292269498629</c:v>
                </c:pt>
                <c:pt idx="9">
                  <c:v>0.29028780307005519</c:v>
                </c:pt>
                <c:pt idx="10">
                  <c:v>0.20459034516086483</c:v>
                </c:pt>
                <c:pt idx="11">
                  <c:v>0.18487985241308674</c:v>
                </c:pt>
                <c:pt idx="12">
                  <c:v>0.2752001280065679</c:v>
                </c:pt>
                <c:pt idx="13">
                  <c:v>0.19813502098781208</c:v>
                </c:pt>
                <c:pt idx="14">
                  <c:v>0.25780910573630789</c:v>
                </c:pt>
                <c:pt idx="15">
                  <c:v>0.18904980578682923</c:v>
                </c:pt>
                <c:pt idx="16">
                  <c:v>0.19693190544861036</c:v>
                </c:pt>
                <c:pt idx="17">
                  <c:v>0.35196627603905578</c:v>
                </c:pt>
                <c:pt idx="18">
                  <c:v>0.21975665995713287</c:v>
                </c:pt>
                <c:pt idx="19">
                  <c:v>0.19182877346249669</c:v>
                </c:pt>
                <c:pt idx="20">
                  <c:v>0.22971283193232753</c:v>
                </c:pt>
                <c:pt idx="21">
                  <c:v>0.1981884496589118</c:v>
                </c:pt>
                <c:pt idx="22">
                  <c:v>0.21302745417428273</c:v>
                </c:pt>
                <c:pt idx="23">
                  <c:v>0.225047571056295</c:v>
                </c:pt>
                <c:pt idx="24">
                  <c:v>0.2232078802764208</c:v>
                </c:pt>
                <c:pt idx="25">
                  <c:v>0.30528451657246286</c:v>
                </c:pt>
                <c:pt idx="26">
                  <c:v>0.20715278185444824</c:v>
                </c:pt>
                <c:pt idx="27">
                  <c:v>0.39671781023755265</c:v>
                </c:pt>
                <c:pt idx="28">
                  <c:v>0.2043134260705782</c:v>
                </c:pt>
                <c:pt idx="29">
                  <c:v>0.18339001580757733</c:v>
                </c:pt>
                <c:pt idx="30">
                  <c:v>0.33302116838435625</c:v>
                </c:pt>
                <c:pt idx="31">
                  <c:v>0.24616635428888012</c:v>
                </c:pt>
                <c:pt idx="32">
                  <c:v>0.30999865009818411</c:v>
                </c:pt>
                <c:pt idx="33">
                  <c:v>0.19034646344257961</c:v>
                </c:pt>
                <c:pt idx="34">
                  <c:v>0.31589829601266672</c:v>
                </c:pt>
                <c:pt idx="35">
                  <c:v>0.21095898970763488</c:v>
                </c:pt>
                <c:pt idx="36">
                  <c:v>0.2469139077596042</c:v>
                </c:pt>
                <c:pt idx="37">
                  <c:v>0.35587844463230156</c:v>
                </c:pt>
                <c:pt idx="38">
                  <c:v>0.23409144955351327</c:v>
                </c:pt>
                <c:pt idx="39">
                  <c:v>0.32895605379191595</c:v>
                </c:pt>
                <c:pt idx="40">
                  <c:v>0.26510610692056269</c:v>
                </c:pt>
                <c:pt idx="41">
                  <c:v>0.1946573888965504</c:v>
                </c:pt>
                <c:pt idx="42">
                  <c:v>0.397580773186195</c:v>
                </c:pt>
                <c:pt idx="43">
                  <c:v>0.20597026176709224</c:v>
                </c:pt>
                <c:pt idx="44">
                  <c:v>0.19919729454281898</c:v>
                </c:pt>
                <c:pt idx="45">
                  <c:v>0.29033193173515509</c:v>
                </c:pt>
                <c:pt idx="46">
                  <c:v>0.20001688598154335</c:v>
                </c:pt>
                <c:pt idx="47">
                  <c:v>0.29847446835372948</c:v>
                </c:pt>
                <c:pt idx="48">
                  <c:v>0.20576842013306301</c:v>
                </c:pt>
                <c:pt idx="49">
                  <c:v>0.29183917987526525</c:v>
                </c:pt>
                <c:pt idx="50">
                  <c:v>0.19157900688347643</c:v>
                </c:pt>
                <c:pt idx="51">
                  <c:v>0.22724023000832427</c:v>
                </c:pt>
                <c:pt idx="52">
                  <c:v>0.21271976481424876</c:v>
                </c:pt>
                <c:pt idx="53">
                  <c:v>0.25280704674893212</c:v>
                </c:pt>
                <c:pt idx="54">
                  <c:v>0.22209208941335146</c:v>
                </c:pt>
                <c:pt idx="55">
                  <c:v>0.22237542366421004</c:v>
                </c:pt>
                <c:pt idx="56">
                  <c:v>0.25610917270948708</c:v>
                </c:pt>
                <c:pt idx="57">
                  <c:v>0.18094969886941437</c:v>
                </c:pt>
                <c:pt idx="58">
                  <c:v>0.24190713085383531</c:v>
                </c:pt>
                <c:pt idx="59">
                  <c:v>0.27806828326105171</c:v>
                </c:pt>
                <c:pt idx="60">
                  <c:v>0.21276230382322808</c:v>
                </c:pt>
                <c:pt idx="61">
                  <c:v>0.24293958190079751</c:v>
                </c:pt>
                <c:pt idx="62">
                  <c:v>0.18208285564837723</c:v>
                </c:pt>
                <c:pt idx="63">
                  <c:v>0.18644952805014525</c:v>
                </c:pt>
                <c:pt idx="64">
                  <c:v>0.24872434386312453</c:v>
                </c:pt>
                <c:pt idx="65">
                  <c:v>0.26095594611538248</c:v>
                </c:pt>
                <c:pt idx="66">
                  <c:v>0.19133125257009534</c:v>
                </c:pt>
                <c:pt idx="67">
                  <c:v>0.1967363749323589</c:v>
                </c:pt>
                <c:pt idx="68">
                  <c:v>0.41305381841507405</c:v>
                </c:pt>
                <c:pt idx="69">
                  <c:v>0.29031692141871468</c:v>
                </c:pt>
                <c:pt idx="70">
                  <c:v>0.19232923728715989</c:v>
                </c:pt>
                <c:pt idx="71">
                  <c:v>0.18768566357412086</c:v>
                </c:pt>
                <c:pt idx="72">
                  <c:v>0.19420657013184814</c:v>
                </c:pt>
                <c:pt idx="73">
                  <c:v>0.20269677128156474</c:v>
                </c:pt>
                <c:pt idx="74">
                  <c:v>0.23859558409890338</c:v>
                </c:pt>
                <c:pt idx="75">
                  <c:v>0.25787267772215888</c:v>
                </c:pt>
                <c:pt idx="76">
                  <c:v>0.32446254983748246</c:v>
                </c:pt>
                <c:pt idx="77">
                  <c:v>0.26464088964398447</c:v>
                </c:pt>
                <c:pt idx="78">
                  <c:v>0.20382738714980597</c:v>
                </c:pt>
                <c:pt idx="79">
                  <c:v>0.21016379206055902</c:v>
                </c:pt>
                <c:pt idx="80">
                  <c:v>0.22174992780752065</c:v>
                </c:pt>
                <c:pt idx="81">
                  <c:v>0.185201988730615</c:v>
                </c:pt>
                <c:pt idx="82">
                  <c:v>0.1806711162502648</c:v>
                </c:pt>
                <c:pt idx="83">
                  <c:v>0.18668465423861763</c:v>
                </c:pt>
                <c:pt idx="84">
                  <c:v>0.31911883123589313</c:v>
                </c:pt>
                <c:pt idx="85">
                  <c:v>0.26638467875331889</c:v>
                </c:pt>
                <c:pt idx="86">
                  <c:v>0.28170286585870485</c:v>
                </c:pt>
                <c:pt idx="87">
                  <c:v>0.26399315524006239</c:v>
                </c:pt>
                <c:pt idx="88">
                  <c:v>0.26317441613867415</c:v>
                </c:pt>
                <c:pt idx="89">
                  <c:v>0.19751606266524913</c:v>
                </c:pt>
                <c:pt idx="90">
                  <c:v>0.30127804076166048</c:v>
                </c:pt>
                <c:pt idx="91">
                  <c:v>0.20927904702571065</c:v>
                </c:pt>
                <c:pt idx="92">
                  <c:v>0.30561159456892856</c:v>
                </c:pt>
                <c:pt idx="93">
                  <c:v>0.3396199927347639</c:v>
                </c:pt>
                <c:pt idx="94">
                  <c:v>0.25045847214047862</c:v>
                </c:pt>
                <c:pt idx="95">
                  <c:v>0.29369369776506132</c:v>
                </c:pt>
                <c:pt idx="96">
                  <c:v>0.22322625191332648</c:v>
                </c:pt>
                <c:pt idx="97">
                  <c:v>0.24109115012368049</c:v>
                </c:pt>
                <c:pt idx="98">
                  <c:v>0.41573295494491419</c:v>
                </c:pt>
                <c:pt idx="99">
                  <c:v>0.24062622297568423</c:v>
                </c:pt>
              </c:numCache>
            </c:numRef>
          </c:xVal>
          <c:yVal>
            <c:numRef>
              <c:f>Markowitz!$L$8:$L$107</c:f>
              <c:numCache>
                <c:formatCode>General</c:formatCode>
                <c:ptCount val="100"/>
                <c:pt idx="0">
                  <c:v>0.11165952091555392</c:v>
                </c:pt>
                <c:pt idx="1">
                  <c:v>9.8590771687153106E-2</c:v>
                </c:pt>
                <c:pt idx="2">
                  <c:v>0.17035264202905617</c:v>
                </c:pt>
                <c:pt idx="3">
                  <c:v>-1.5216048144841107E-2</c:v>
                </c:pt>
                <c:pt idx="4">
                  <c:v>-8.5002885093611383E-2</c:v>
                </c:pt>
                <c:pt idx="5">
                  <c:v>-9.8175346385368789E-2</c:v>
                </c:pt>
                <c:pt idx="6">
                  <c:v>3.5802228624608523E-2</c:v>
                </c:pt>
                <c:pt idx="7">
                  <c:v>-1.5917199822516923E-2</c:v>
                </c:pt>
                <c:pt idx="8">
                  <c:v>0.10259278764217881</c:v>
                </c:pt>
                <c:pt idx="9">
                  <c:v>0.12383709336525256</c:v>
                </c:pt>
                <c:pt idx="10">
                  <c:v>-4.274252933839038E-2</c:v>
                </c:pt>
                <c:pt idx="11">
                  <c:v>4.7365788140585674E-2</c:v>
                </c:pt>
                <c:pt idx="12">
                  <c:v>0.11840031490426302</c:v>
                </c:pt>
                <c:pt idx="13">
                  <c:v>5.5393000911032352E-2</c:v>
                </c:pt>
                <c:pt idx="14">
                  <c:v>0.13509258817663661</c:v>
                </c:pt>
                <c:pt idx="15">
                  <c:v>5.7329371326265227E-2</c:v>
                </c:pt>
                <c:pt idx="16">
                  <c:v>3.2659724763018216E-3</c:v>
                </c:pt>
                <c:pt idx="17">
                  <c:v>0.14936387530114104</c:v>
                </c:pt>
                <c:pt idx="18">
                  <c:v>-3.6362245088158711E-2</c:v>
                </c:pt>
                <c:pt idx="19">
                  <c:v>-2.0514679908522203E-2</c:v>
                </c:pt>
                <c:pt idx="20">
                  <c:v>7.34004816213258E-2</c:v>
                </c:pt>
                <c:pt idx="21">
                  <c:v>5.1183564806371457E-2</c:v>
                </c:pt>
                <c:pt idx="22">
                  <c:v>-6.1664366668505981E-3</c:v>
                </c:pt>
                <c:pt idx="23">
                  <c:v>2.0087876614093812E-2</c:v>
                </c:pt>
                <c:pt idx="24">
                  <c:v>-1.8578393367986272E-2</c:v>
                </c:pt>
                <c:pt idx="25">
                  <c:v>-0.10417298948459942</c:v>
                </c:pt>
                <c:pt idx="26">
                  <c:v>4.3436222437809133E-2</c:v>
                </c:pt>
                <c:pt idx="27">
                  <c:v>0.18601669093825524</c:v>
                </c:pt>
                <c:pt idx="28">
                  <c:v>7.0773545521417042E-2</c:v>
                </c:pt>
                <c:pt idx="29">
                  <c:v>2.8867086609161211E-2</c:v>
                </c:pt>
                <c:pt idx="30">
                  <c:v>0.13805293683378175</c:v>
                </c:pt>
                <c:pt idx="31">
                  <c:v>-5.6469078988415994E-2</c:v>
                </c:pt>
                <c:pt idx="32">
                  <c:v>0.13048566652424487</c:v>
                </c:pt>
                <c:pt idx="33">
                  <c:v>-2.2070531328630107E-2</c:v>
                </c:pt>
                <c:pt idx="34">
                  <c:v>0.14273354988207881</c:v>
                </c:pt>
                <c:pt idx="35">
                  <c:v>8.8644900771566074E-2</c:v>
                </c:pt>
                <c:pt idx="36">
                  <c:v>6.9780809108636113E-2</c:v>
                </c:pt>
                <c:pt idx="37">
                  <c:v>0.16613848346452637</c:v>
                </c:pt>
                <c:pt idx="38">
                  <c:v>4.24160288367398E-3</c:v>
                </c:pt>
                <c:pt idx="39">
                  <c:v>0.13829440520171299</c:v>
                </c:pt>
                <c:pt idx="40">
                  <c:v>6.3654448038441946E-2</c:v>
                </c:pt>
                <c:pt idx="41">
                  <c:v>6.7599170151657548E-2</c:v>
                </c:pt>
                <c:pt idx="42">
                  <c:v>0.18416885709637448</c:v>
                </c:pt>
                <c:pt idx="43">
                  <c:v>6.5226494633305781E-3</c:v>
                </c:pt>
                <c:pt idx="44">
                  <c:v>2.6479781606731707E-2</c:v>
                </c:pt>
                <c:pt idx="45">
                  <c:v>0.15111672773107476</c:v>
                </c:pt>
                <c:pt idx="46">
                  <c:v>5.529889286523878E-3</c:v>
                </c:pt>
                <c:pt idx="47">
                  <c:v>0.10544521560305349</c:v>
                </c:pt>
                <c:pt idx="48">
                  <c:v>-3.9172888680697508E-2</c:v>
                </c:pt>
                <c:pt idx="49">
                  <c:v>-0.10062486342283943</c:v>
                </c:pt>
                <c:pt idx="50">
                  <c:v>-1.5737841603420902E-3</c:v>
                </c:pt>
                <c:pt idx="51">
                  <c:v>8.2457448072664224E-2</c:v>
                </c:pt>
                <c:pt idx="52">
                  <c:v>8.6074563434379261E-2</c:v>
                </c:pt>
                <c:pt idx="53">
                  <c:v>0.12718427613094332</c:v>
                </c:pt>
                <c:pt idx="54">
                  <c:v>5.5861909436401888E-2</c:v>
                </c:pt>
                <c:pt idx="55">
                  <c:v>3.2621577468382235E-2</c:v>
                </c:pt>
                <c:pt idx="56">
                  <c:v>0.1215271008636056</c:v>
                </c:pt>
                <c:pt idx="57">
                  <c:v>2.4345443991105793E-2</c:v>
                </c:pt>
                <c:pt idx="58">
                  <c:v>-5.3349355733476961E-2</c:v>
                </c:pt>
                <c:pt idx="59">
                  <c:v>-8.496370705576467E-2</c:v>
                </c:pt>
                <c:pt idx="60">
                  <c:v>6.113805807000515E-2</c:v>
                </c:pt>
                <c:pt idx="61">
                  <c:v>-5.5247430350707588E-2</c:v>
                </c:pt>
                <c:pt idx="62">
                  <c:v>1.7207714123654291E-2</c:v>
                </c:pt>
                <c:pt idx="63">
                  <c:v>4.6878523469305121E-2</c:v>
                </c:pt>
                <c:pt idx="64">
                  <c:v>9.5089487030735387E-2</c:v>
                </c:pt>
                <c:pt idx="65">
                  <c:v>0.10493986687889062</c:v>
                </c:pt>
                <c:pt idx="66">
                  <c:v>-1.8849901409440553E-2</c:v>
                </c:pt>
                <c:pt idx="67">
                  <c:v>2.0165957325920986E-2</c:v>
                </c:pt>
                <c:pt idx="68">
                  <c:v>0.19539861508895975</c:v>
                </c:pt>
                <c:pt idx="69">
                  <c:v>0.10544630040390228</c:v>
                </c:pt>
                <c:pt idx="70">
                  <c:v>-8.7315073004240878E-3</c:v>
                </c:pt>
                <c:pt idx="71">
                  <c:v>4.2454341649647009E-2</c:v>
                </c:pt>
                <c:pt idx="72">
                  <c:v>2.0562206637003547E-2</c:v>
                </c:pt>
                <c:pt idx="73">
                  <c:v>3.854238346888323E-2</c:v>
                </c:pt>
                <c:pt idx="74">
                  <c:v>1.1812179312877154E-2</c:v>
                </c:pt>
                <c:pt idx="75">
                  <c:v>0.12714118392759521</c:v>
                </c:pt>
                <c:pt idx="76">
                  <c:v>0.1511122630225927</c:v>
                </c:pt>
                <c:pt idx="77">
                  <c:v>-7.1919297946678132E-2</c:v>
                </c:pt>
                <c:pt idx="78">
                  <c:v>-4.037935011263092E-2</c:v>
                </c:pt>
                <c:pt idx="79">
                  <c:v>1.0299495700079611E-2</c:v>
                </c:pt>
                <c:pt idx="80">
                  <c:v>7.0808106357622635E-2</c:v>
                </c:pt>
                <c:pt idx="81">
                  <c:v>4.825199510376553E-2</c:v>
                </c:pt>
                <c:pt idx="82">
                  <c:v>9.2154860956452228E-3</c:v>
                </c:pt>
                <c:pt idx="83">
                  <c:v>2.113179997562957E-2</c:v>
                </c:pt>
                <c:pt idx="84">
                  <c:v>0.12295324031493851</c:v>
                </c:pt>
                <c:pt idx="85">
                  <c:v>0.12551141068947241</c:v>
                </c:pt>
                <c:pt idx="86">
                  <c:v>8.5952376753478166E-2</c:v>
                </c:pt>
                <c:pt idx="87">
                  <c:v>6.3924620623724365E-2</c:v>
                </c:pt>
                <c:pt idx="88">
                  <c:v>-8.298652376192385E-2</c:v>
                </c:pt>
                <c:pt idx="89">
                  <c:v>7.1106795031083914E-2</c:v>
                </c:pt>
                <c:pt idx="90">
                  <c:v>0.12236555986565459</c:v>
                </c:pt>
                <c:pt idx="91">
                  <c:v>-2.6941401654642091E-2</c:v>
                </c:pt>
                <c:pt idx="92">
                  <c:v>0.13708691421155916</c:v>
                </c:pt>
                <c:pt idx="93">
                  <c:v>0.14863054906471915</c:v>
                </c:pt>
                <c:pt idx="94">
                  <c:v>-7.7325347258151197E-2</c:v>
                </c:pt>
                <c:pt idx="95">
                  <c:v>0.13245530864240362</c:v>
                </c:pt>
                <c:pt idx="96">
                  <c:v>0.10008466027477547</c:v>
                </c:pt>
                <c:pt idx="97">
                  <c:v>-6.3996092933612567E-2</c:v>
                </c:pt>
                <c:pt idx="98">
                  <c:v>0.19675518420227597</c:v>
                </c:pt>
                <c:pt idx="99">
                  <c:v>0.12422223837957785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20D-45D1-8725-4FA43C0E48C8}"/>
            </c:ext>
          </c:extLst>
        </c:ser>
        <c:ser>
          <c:idx val="1"/>
          <c:order val="1"/>
          <c:tx>
            <c:v>WALMEX</c:v>
          </c:tx>
          <c:spPr>
            <a:ln w="25400" cap="rnd">
              <a:noFill/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Markowitz!$C$2</c:f>
              <c:numCache>
                <c:formatCode>0.00000000</c:formatCode>
                <c:ptCount val="1"/>
                <c:pt idx="0">
                  <c:v>0.23764201315795699</c:v>
                </c:pt>
              </c:numCache>
            </c:numRef>
          </c:xVal>
          <c:yVal>
            <c:numRef>
              <c:f>Markowitz!$B$2</c:f>
              <c:numCache>
                <c:formatCode>0.00000000</c:formatCode>
                <c:ptCount val="1"/>
                <c:pt idx="0">
                  <c:v>0.11321933840390142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20D-45D1-8725-4FA43C0E48C8}"/>
            </c:ext>
          </c:extLst>
        </c:ser>
        <c:ser>
          <c:idx val="2"/>
          <c:order val="2"/>
          <c:tx>
            <c:v>BIMBOA</c:v>
          </c:tx>
          <c:spPr>
            <a:ln w="25400" cap="rnd">
              <a:noFill/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3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Markowitz!$C$3</c:f>
              <c:numCache>
                <c:formatCode>0.00000000</c:formatCode>
                <c:ptCount val="1"/>
                <c:pt idx="0">
                  <c:v>0.24551607761862915</c:v>
                </c:pt>
              </c:numCache>
            </c:numRef>
          </c:xVal>
          <c:yVal>
            <c:numRef>
              <c:f>Markowitz!$B$3</c:f>
              <c:numCache>
                <c:formatCode>0.00000000</c:formatCode>
                <c:ptCount val="1"/>
                <c:pt idx="0">
                  <c:v>-2.6239846301819348E-2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20D-45D1-8725-4FA43C0E48C8}"/>
            </c:ext>
          </c:extLst>
        </c:ser>
        <c:ser>
          <c:idx val="3"/>
          <c:order val="3"/>
          <c:tx>
            <c:v>CEMEX</c:v>
          </c:tx>
          <c:spPr>
            <a:ln w="25400" cap="rnd">
              <a:noFill/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Markowitz!$C$4</c:f>
              <c:numCache>
                <c:formatCode>0.00000000</c:formatCode>
                <c:ptCount val="1"/>
                <c:pt idx="0">
                  <c:v>0.32692377836475245</c:v>
                </c:pt>
              </c:numCache>
            </c:numRef>
          </c:xVal>
          <c:yVal>
            <c:numRef>
              <c:f>Markowitz!$B$4</c:f>
              <c:numCache>
                <c:formatCode>0.00000000</c:formatCode>
                <c:ptCount val="1"/>
                <c:pt idx="0">
                  <c:v>-0.12006329324768503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20D-45D1-8725-4FA43C0E48C8}"/>
            </c:ext>
          </c:extLst>
        </c:ser>
        <c:ser>
          <c:idx val="4"/>
          <c:order val="4"/>
          <c:tx>
            <c:v>MVP</c:v>
          </c:tx>
          <c:spPr>
            <a:ln w="53975" cap="rnd">
              <a:noFill/>
            </a:ln>
            <a:effectLst>
              <a:glow>
                <a:srgbClr val="FF0000"/>
              </a:glow>
              <a:outerShdw blurRad="25400" dist="12700" sx="1000" sy="1000" algn="ctr" rotWithShape="0">
                <a:srgbClr val="FF0000"/>
              </a:outerShdw>
            </a:effectLst>
          </c:spPr>
          <c:marker>
            <c:symbol val="diamond"/>
            <c:size val="6"/>
            <c:spPr>
              <a:pattFill prst="pct30">
                <a:fgClr>
                  <a:srgbClr val="FF0000"/>
                </a:fgClr>
                <a:bgClr>
                  <a:schemeClr val="bg1"/>
                </a:bgClr>
              </a:pattFill>
              <a:ln w="0">
                <a:noFill/>
              </a:ln>
              <a:effectLst>
                <a:glow>
                  <a:srgbClr val="FF0000"/>
                </a:glow>
                <a:outerShdw blurRad="25400" dist="12700" sx="1000" sy="1000" algn="ctr" rotWithShape="0">
                  <a:srgbClr val="FF0000"/>
                </a:outerShdw>
              </a:effectLst>
            </c:spPr>
          </c:marker>
          <c:xVal>
            <c:numRef>
              <c:f>Markowitz!$V$8</c:f>
              <c:numCache>
                <c:formatCode>General</c:formatCode>
                <c:ptCount val="1"/>
                <c:pt idx="0">
                  <c:v>0.17973090358568108</c:v>
                </c:pt>
              </c:numCache>
            </c:numRef>
          </c:xVal>
          <c:yVal>
            <c:numRef>
              <c:f>Markowitz!$T$8</c:f>
              <c:numCache>
                <c:formatCode>General</c:formatCode>
                <c:ptCount val="1"/>
                <c:pt idx="0">
                  <c:v>1.8842471311506945E-2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20D-45D1-8725-4FA43C0E48C8}"/>
            </c:ext>
          </c:extLst>
        </c:ser>
        <c:ser>
          <c:idx val="5"/>
          <c:order val="5"/>
          <c:tx>
            <c:v>20%</c:v>
          </c:tx>
          <c:spPr>
            <a:ln w="25400" cap="rnd">
              <a:noFill/>
            </a:ln>
            <a:effectLst>
              <a:glow rad="139700">
                <a:schemeClr val="accent6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6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TwofundSepTheorem!$I$9</c:f>
              <c:numCache>
                <c:formatCode>General</c:formatCode>
                <c:ptCount val="1"/>
                <c:pt idx="0">
                  <c:v>0.32853462223722729</c:v>
                </c:pt>
              </c:numCache>
            </c:numRef>
          </c:xVal>
          <c:yVal>
            <c:numRef>
              <c:f>TwofundSepTheorem!$G$9</c:f>
              <c:numCache>
                <c:formatCode>General</c:formatCode>
                <c:ptCount val="1"/>
                <c:pt idx="0">
                  <c:v>0.20000000000000007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20D-45D1-8725-4FA43C0E48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1892959"/>
        <c:axId val="327906735"/>
      </c:scatterChart>
      <c:valAx>
        <c:axId val="2061892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327906735"/>
        <c:crosses val="autoZero"/>
        <c:crossBetween val="midCat"/>
      </c:valAx>
      <c:valAx>
        <c:axId val="327906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0618929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4578542672234032"/>
          <c:y val="0.72465675945436403"/>
          <c:w val="0.73602751107615472"/>
          <c:h val="0.2753432405456360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7899652729596831E-2"/>
          <c:y val="5.0547903817868341E-2"/>
          <c:w val="0.84673787287458846"/>
          <c:h val="0.66052215948460669"/>
        </c:manualLayout>
      </c:layout>
      <c:scatterChart>
        <c:scatterStyle val="lineMarker"/>
        <c:varyColors val="0"/>
        <c:ser>
          <c:idx val="0"/>
          <c:order val="0"/>
          <c:tx>
            <c:v>PORTFOLIO WALMEX &amp; BIMBOA &amp; CEMEX</c:v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Markowitz!$N$8:$N$107</c:f>
              <c:numCache>
                <c:formatCode>General</c:formatCode>
                <c:ptCount val="100"/>
                <c:pt idx="0">
                  <c:v>0.234275321860973</c:v>
                </c:pt>
                <c:pt idx="1">
                  <c:v>0.21982457834245384</c:v>
                </c:pt>
                <c:pt idx="2">
                  <c:v>0.32652430305963548</c:v>
                </c:pt>
                <c:pt idx="3">
                  <c:v>0.1981987212273584</c:v>
                </c:pt>
                <c:pt idx="4">
                  <c:v>0.24928976531114405</c:v>
                </c:pt>
                <c:pt idx="5">
                  <c:v>0.30016519818879478</c:v>
                </c:pt>
                <c:pt idx="6">
                  <c:v>0.20467381831688269</c:v>
                </c:pt>
                <c:pt idx="7">
                  <c:v>0.20430834118483887</c:v>
                </c:pt>
                <c:pt idx="8">
                  <c:v>0.22598292269498629</c:v>
                </c:pt>
                <c:pt idx="9">
                  <c:v>0.29028780307005519</c:v>
                </c:pt>
                <c:pt idx="10">
                  <c:v>0.20459034516086483</c:v>
                </c:pt>
                <c:pt idx="11">
                  <c:v>0.18487985241308674</c:v>
                </c:pt>
                <c:pt idx="12">
                  <c:v>0.2752001280065679</c:v>
                </c:pt>
                <c:pt idx="13">
                  <c:v>0.19813502098781208</c:v>
                </c:pt>
                <c:pt idx="14">
                  <c:v>0.25780910573630789</c:v>
                </c:pt>
                <c:pt idx="15">
                  <c:v>0.18904980578682923</c:v>
                </c:pt>
                <c:pt idx="16">
                  <c:v>0.19693190544861036</c:v>
                </c:pt>
                <c:pt idx="17">
                  <c:v>0.35196627603905578</c:v>
                </c:pt>
                <c:pt idx="18">
                  <c:v>0.21975665995713287</c:v>
                </c:pt>
                <c:pt idx="19">
                  <c:v>0.19182877346249669</c:v>
                </c:pt>
                <c:pt idx="20">
                  <c:v>0.22971283193232753</c:v>
                </c:pt>
                <c:pt idx="21">
                  <c:v>0.1981884496589118</c:v>
                </c:pt>
                <c:pt idx="22">
                  <c:v>0.21302745417428273</c:v>
                </c:pt>
                <c:pt idx="23">
                  <c:v>0.225047571056295</c:v>
                </c:pt>
                <c:pt idx="24">
                  <c:v>0.2232078802764208</c:v>
                </c:pt>
                <c:pt idx="25">
                  <c:v>0.30528451657246286</c:v>
                </c:pt>
                <c:pt idx="26">
                  <c:v>0.20715278185444824</c:v>
                </c:pt>
                <c:pt idx="27">
                  <c:v>0.39671781023755265</c:v>
                </c:pt>
                <c:pt idx="28">
                  <c:v>0.2043134260705782</c:v>
                </c:pt>
                <c:pt idx="29">
                  <c:v>0.18339001580757733</c:v>
                </c:pt>
                <c:pt idx="30">
                  <c:v>0.33302116838435625</c:v>
                </c:pt>
                <c:pt idx="31">
                  <c:v>0.24616635428888012</c:v>
                </c:pt>
                <c:pt idx="32">
                  <c:v>0.30999865009818411</c:v>
                </c:pt>
                <c:pt idx="33">
                  <c:v>0.19034646344257961</c:v>
                </c:pt>
                <c:pt idx="34">
                  <c:v>0.31589829601266672</c:v>
                </c:pt>
                <c:pt idx="35">
                  <c:v>0.21095898970763488</c:v>
                </c:pt>
                <c:pt idx="36">
                  <c:v>0.2469139077596042</c:v>
                </c:pt>
                <c:pt idx="37">
                  <c:v>0.35587844463230156</c:v>
                </c:pt>
                <c:pt idx="38">
                  <c:v>0.23409144955351327</c:v>
                </c:pt>
                <c:pt idx="39">
                  <c:v>0.32895605379191595</c:v>
                </c:pt>
                <c:pt idx="40">
                  <c:v>0.26510610692056269</c:v>
                </c:pt>
                <c:pt idx="41">
                  <c:v>0.1946573888965504</c:v>
                </c:pt>
                <c:pt idx="42">
                  <c:v>0.397580773186195</c:v>
                </c:pt>
                <c:pt idx="43">
                  <c:v>0.20597026176709224</c:v>
                </c:pt>
                <c:pt idx="44">
                  <c:v>0.19919729454281898</c:v>
                </c:pt>
                <c:pt idx="45">
                  <c:v>0.29033193173515509</c:v>
                </c:pt>
                <c:pt idx="46">
                  <c:v>0.20001688598154335</c:v>
                </c:pt>
                <c:pt idx="47">
                  <c:v>0.29847446835372948</c:v>
                </c:pt>
                <c:pt idx="48">
                  <c:v>0.20576842013306301</c:v>
                </c:pt>
                <c:pt idx="49">
                  <c:v>0.29183917987526525</c:v>
                </c:pt>
                <c:pt idx="50">
                  <c:v>0.19157900688347643</c:v>
                </c:pt>
                <c:pt idx="51">
                  <c:v>0.22724023000832427</c:v>
                </c:pt>
                <c:pt idx="52">
                  <c:v>0.21271976481424876</c:v>
                </c:pt>
                <c:pt idx="53">
                  <c:v>0.25280704674893212</c:v>
                </c:pt>
                <c:pt idx="54">
                  <c:v>0.22209208941335146</c:v>
                </c:pt>
                <c:pt idx="55">
                  <c:v>0.22237542366421004</c:v>
                </c:pt>
                <c:pt idx="56">
                  <c:v>0.25610917270948708</c:v>
                </c:pt>
                <c:pt idx="57">
                  <c:v>0.18094969886941437</c:v>
                </c:pt>
                <c:pt idx="58">
                  <c:v>0.24190713085383531</c:v>
                </c:pt>
                <c:pt idx="59">
                  <c:v>0.27806828326105171</c:v>
                </c:pt>
                <c:pt idx="60">
                  <c:v>0.21276230382322808</c:v>
                </c:pt>
                <c:pt idx="61">
                  <c:v>0.24293958190079751</c:v>
                </c:pt>
                <c:pt idx="62">
                  <c:v>0.18208285564837723</c:v>
                </c:pt>
                <c:pt idx="63">
                  <c:v>0.18644952805014525</c:v>
                </c:pt>
                <c:pt idx="64">
                  <c:v>0.24872434386312453</c:v>
                </c:pt>
                <c:pt idx="65">
                  <c:v>0.26095594611538248</c:v>
                </c:pt>
                <c:pt idx="66">
                  <c:v>0.19133125257009534</c:v>
                </c:pt>
                <c:pt idx="67">
                  <c:v>0.1967363749323589</c:v>
                </c:pt>
                <c:pt idx="68">
                  <c:v>0.41305381841507405</c:v>
                </c:pt>
                <c:pt idx="69">
                  <c:v>0.29031692141871468</c:v>
                </c:pt>
                <c:pt idx="70">
                  <c:v>0.19232923728715989</c:v>
                </c:pt>
                <c:pt idx="71">
                  <c:v>0.18768566357412086</c:v>
                </c:pt>
                <c:pt idx="72">
                  <c:v>0.19420657013184814</c:v>
                </c:pt>
                <c:pt idx="73">
                  <c:v>0.20269677128156474</c:v>
                </c:pt>
                <c:pt idx="74">
                  <c:v>0.23859558409890338</c:v>
                </c:pt>
                <c:pt idx="75">
                  <c:v>0.25787267772215888</c:v>
                </c:pt>
                <c:pt idx="76">
                  <c:v>0.32446254983748246</c:v>
                </c:pt>
                <c:pt idx="77">
                  <c:v>0.26464088964398447</c:v>
                </c:pt>
                <c:pt idx="78">
                  <c:v>0.20382738714980597</c:v>
                </c:pt>
                <c:pt idx="79">
                  <c:v>0.21016379206055902</c:v>
                </c:pt>
                <c:pt idx="80">
                  <c:v>0.22174992780752065</c:v>
                </c:pt>
                <c:pt idx="81">
                  <c:v>0.185201988730615</c:v>
                </c:pt>
                <c:pt idx="82">
                  <c:v>0.1806711162502648</c:v>
                </c:pt>
                <c:pt idx="83">
                  <c:v>0.18668465423861763</c:v>
                </c:pt>
                <c:pt idx="84">
                  <c:v>0.31911883123589313</c:v>
                </c:pt>
                <c:pt idx="85">
                  <c:v>0.26638467875331889</c:v>
                </c:pt>
                <c:pt idx="86">
                  <c:v>0.28170286585870485</c:v>
                </c:pt>
                <c:pt idx="87">
                  <c:v>0.26399315524006239</c:v>
                </c:pt>
                <c:pt idx="88">
                  <c:v>0.26317441613867415</c:v>
                </c:pt>
                <c:pt idx="89">
                  <c:v>0.19751606266524913</c:v>
                </c:pt>
                <c:pt idx="90">
                  <c:v>0.30127804076166048</c:v>
                </c:pt>
                <c:pt idx="91">
                  <c:v>0.20927904702571065</c:v>
                </c:pt>
                <c:pt idx="92">
                  <c:v>0.30561159456892856</c:v>
                </c:pt>
                <c:pt idx="93">
                  <c:v>0.3396199927347639</c:v>
                </c:pt>
                <c:pt idx="94">
                  <c:v>0.25045847214047862</c:v>
                </c:pt>
                <c:pt idx="95">
                  <c:v>0.29369369776506132</c:v>
                </c:pt>
                <c:pt idx="96">
                  <c:v>0.22322625191332648</c:v>
                </c:pt>
                <c:pt idx="97">
                  <c:v>0.24109115012368049</c:v>
                </c:pt>
                <c:pt idx="98">
                  <c:v>0.41573295494491419</c:v>
                </c:pt>
                <c:pt idx="99">
                  <c:v>0.24062622297568423</c:v>
                </c:pt>
              </c:numCache>
            </c:numRef>
          </c:xVal>
          <c:yVal>
            <c:numRef>
              <c:f>Markowitz!$L$8:$L$107</c:f>
              <c:numCache>
                <c:formatCode>General</c:formatCode>
                <c:ptCount val="100"/>
                <c:pt idx="0">
                  <c:v>0.11165952091555392</c:v>
                </c:pt>
                <c:pt idx="1">
                  <c:v>9.8590771687153106E-2</c:v>
                </c:pt>
                <c:pt idx="2">
                  <c:v>0.17035264202905617</c:v>
                </c:pt>
                <c:pt idx="3">
                  <c:v>-1.5216048144841107E-2</c:v>
                </c:pt>
                <c:pt idx="4">
                  <c:v>-8.5002885093611383E-2</c:v>
                </c:pt>
                <c:pt idx="5">
                  <c:v>-9.8175346385368789E-2</c:v>
                </c:pt>
                <c:pt idx="6">
                  <c:v>3.5802228624608523E-2</c:v>
                </c:pt>
                <c:pt idx="7">
                  <c:v>-1.5917199822516923E-2</c:v>
                </c:pt>
                <c:pt idx="8">
                  <c:v>0.10259278764217881</c:v>
                </c:pt>
                <c:pt idx="9">
                  <c:v>0.12383709336525256</c:v>
                </c:pt>
                <c:pt idx="10">
                  <c:v>-4.274252933839038E-2</c:v>
                </c:pt>
                <c:pt idx="11">
                  <c:v>4.7365788140585674E-2</c:v>
                </c:pt>
                <c:pt idx="12">
                  <c:v>0.11840031490426302</c:v>
                </c:pt>
                <c:pt idx="13">
                  <c:v>5.5393000911032352E-2</c:v>
                </c:pt>
                <c:pt idx="14">
                  <c:v>0.13509258817663661</c:v>
                </c:pt>
                <c:pt idx="15">
                  <c:v>5.7329371326265227E-2</c:v>
                </c:pt>
                <c:pt idx="16">
                  <c:v>3.2659724763018216E-3</c:v>
                </c:pt>
                <c:pt idx="17">
                  <c:v>0.14936387530114104</c:v>
                </c:pt>
                <c:pt idx="18">
                  <c:v>-3.6362245088158711E-2</c:v>
                </c:pt>
                <c:pt idx="19">
                  <c:v>-2.0514679908522203E-2</c:v>
                </c:pt>
                <c:pt idx="20">
                  <c:v>7.34004816213258E-2</c:v>
                </c:pt>
                <c:pt idx="21">
                  <c:v>5.1183564806371457E-2</c:v>
                </c:pt>
                <c:pt idx="22">
                  <c:v>-6.1664366668505981E-3</c:v>
                </c:pt>
                <c:pt idx="23">
                  <c:v>2.0087876614093812E-2</c:v>
                </c:pt>
                <c:pt idx="24">
                  <c:v>-1.8578393367986272E-2</c:v>
                </c:pt>
                <c:pt idx="25">
                  <c:v>-0.10417298948459942</c:v>
                </c:pt>
                <c:pt idx="26">
                  <c:v>4.3436222437809133E-2</c:v>
                </c:pt>
                <c:pt idx="27">
                  <c:v>0.18601669093825524</c:v>
                </c:pt>
                <c:pt idx="28">
                  <c:v>7.0773545521417042E-2</c:v>
                </c:pt>
                <c:pt idx="29">
                  <c:v>2.8867086609161211E-2</c:v>
                </c:pt>
                <c:pt idx="30">
                  <c:v>0.13805293683378175</c:v>
                </c:pt>
                <c:pt idx="31">
                  <c:v>-5.6469078988415994E-2</c:v>
                </c:pt>
                <c:pt idx="32">
                  <c:v>0.13048566652424487</c:v>
                </c:pt>
                <c:pt idx="33">
                  <c:v>-2.2070531328630107E-2</c:v>
                </c:pt>
                <c:pt idx="34">
                  <c:v>0.14273354988207881</c:v>
                </c:pt>
                <c:pt idx="35">
                  <c:v>8.8644900771566074E-2</c:v>
                </c:pt>
                <c:pt idx="36">
                  <c:v>6.9780809108636113E-2</c:v>
                </c:pt>
                <c:pt idx="37">
                  <c:v>0.16613848346452637</c:v>
                </c:pt>
                <c:pt idx="38">
                  <c:v>4.24160288367398E-3</c:v>
                </c:pt>
                <c:pt idx="39">
                  <c:v>0.13829440520171299</c:v>
                </c:pt>
                <c:pt idx="40">
                  <c:v>6.3654448038441946E-2</c:v>
                </c:pt>
                <c:pt idx="41">
                  <c:v>6.7599170151657548E-2</c:v>
                </c:pt>
                <c:pt idx="42">
                  <c:v>0.18416885709637448</c:v>
                </c:pt>
                <c:pt idx="43">
                  <c:v>6.5226494633305781E-3</c:v>
                </c:pt>
                <c:pt idx="44">
                  <c:v>2.6479781606731707E-2</c:v>
                </c:pt>
                <c:pt idx="45">
                  <c:v>0.15111672773107476</c:v>
                </c:pt>
                <c:pt idx="46">
                  <c:v>5.529889286523878E-3</c:v>
                </c:pt>
                <c:pt idx="47">
                  <c:v>0.10544521560305349</c:v>
                </c:pt>
                <c:pt idx="48">
                  <c:v>-3.9172888680697508E-2</c:v>
                </c:pt>
                <c:pt idx="49">
                  <c:v>-0.10062486342283943</c:v>
                </c:pt>
                <c:pt idx="50">
                  <c:v>-1.5737841603420902E-3</c:v>
                </c:pt>
                <c:pt idx="51">
                  <c:v>8.2457448072664224E-2</c:v>
                </c:pt>
                <c:pt idx="52">
                  <c:v>8.6074563434379261E-2</c:v>
                </c:pt>
                <c:pt idx="53">
                  <c:v>0.12718427613094332</c:v>
                </c:pt>
                <c:pt idx="54">
                  <c:v>5.5861909436401888E-2</c:v>
                </c:pt>
                <c:pt idx="55">
                  <c:v>3.2621577468382235E-2</c:v>
                </c:pt>
                <c:pt idx="56">
                  <c:v>0.1215271008636056</c:v>
                </c:pt>
                <c:pt idx="57">
                  <c:v>2.4345443991105793E-2</c:v>
                </c:pt>
                <c:pt idx="58">
                  <c:v>-5.3349355733476961E-2</c:v>
                </c:pt>
                <c:pt idx="59">
                  <c:v>-8.496370705576467E-2</c:v>
                </c:pt>
                <c:pt idx="60">
                  <c:v>6.113805807000515E-2</c:v>
                </c:pt>
                <c:pt idx="61">
                  <c:v>-5.5247430350707588E-2</c:v>
                </c:pt>
                <c:pt idx="62">
                  <c:v>1.7207714123654291E-2</c:v>
                </c:pt>
                <c:pt idx="63">
                  <c:v>4.6878523469305121E-2</c:v>
                </c:pt>
                <c:pt idx="64">
                  <c:v>9.5089487030735387E-2</c:v>
                </c:pt>
                <c:pt idx="65">
                  <c:v>0.10493986687889062</c:v>
                </c:pt>
                <c:pt idx="66">
                  <c:v>-1.8849901409440553E-2</c:v>
                </c:pt>
                <c:pt idx="67">
                  <c:v>2.0165957325920986E-2</c:v>
                </c:pt>
                <c:pt idx="68">
                  <c:v>0.19539861508895975</c:v>
                </c:pt>
                <c:pt idx="69">
                  <c:v>0.10544630040390228</c:v>
                </c:pt>
                <c:pt idx="70">
                  <c:v>-8.7315073004240878E-3</c:v>
                </c:pt>
                <c:pt idx="71">
                  <c:v>4.2454341649647009E-2</c:v>
                </c:pt>
                <c:pt idx="72">
                  <c:v>2.0562206637003547E-2</c:v>
                </c:pt>
                <c:pt idx="73">
                  <c:v>3.854238346888323E-2</c:v>
                </c:pt>
                <c:pt idx="74">
                  <c:v>1.1812179312877154E-2</c:v>
                </c:pt>
                <c:pt idx="75">
                  <c:v>0.12714118392759521</c:v>
                </c:pt>
                <c:pt idx="76">
                  <c:v>0.1511122630225927</c:v>
                </c:pt>
                <c:pt idx="77">
                  <c:v>-7.1919297946678132E-2</c:v>
                </c:pt>
                <c:pt idx="78">
                  <c:v>-4.037935011263092E-2</c:v>
                </c:pt>
                <c:pt idx="79">
                  <c:v>1.0299495700079611E-2</c:v>
                </c:pt>
                <c:pt idx="80">
                  <c:v>7.0808106357622635E-2</c:v>
                </c:pt>
                <c:pt idx="81">
                  <c:v>4.825199510376553E-2</c:v>
                </c:pt>
                <c:pt idx="82">
                  <c:v>9.2154860956452228E-3</c:v>
                </c:pt>
                <c:pt idx="83">
                  <c:v>2.113179997562957E-2</c:v>
                </c:pt>
                <c:pt idx="84">
                  <c:v>0.12295324031493851</c:v>
                </c:pt>
                <c:pt idx="85">
                  <c:v>0.12551141068947241</c:v>
                </c:pt>
                <c:pt idx="86">
                  <c:v>8.5952376753478166E-2</c:v>
                </c:pt>
                <c:pt idx="87">
                  <c:v>6.3924620623724365E-2</c:v>
                </c:pt>
                <c:pt idx="88">
                  <c:v>-8.298652376192385E-2</c:v>
                </c:pt>
                <c:pt idx="89">
                  <c:v>7.1106795031083914E-2</c:v>
                </c:pt>
                <c:pt idx="90">
                  <c:v>0.12236555986565459</c:v>
                </c:pt>
                <c:pt idx="91">
                  <c:v>-2.6941401654642091E-2</c:v>
                </c:pt>
                <c:pt idx="92">
                  <c:v>0.13708691421155916</c:v>
                </c:pt>
                <c:pt idx="93">
                  <c:v>0.14863054906471915</c:v>
                </c:pt>
                <c:pt idx="94">
                  <c:v>-7.7325347258151197E-2</c:v>
                </c:pt>
                <c:pt idx="95">
                  <c:v>0.13245530864240362</c:v>
                </c:pt>
                <c:pt idx="96">
                  <c:v>0.10008466027477547</c:v>
                </c:pt>
                <c:pt idx="97">
                  <c:v>-6.3996092933612567E-2</c:v>
                </c:pt>
                <c:pt idx="98">
                  <c:v>0.19675518420227597</c:v>
                </c:pt>
                <c:pt idx="99">
                  <c:v>0.12422223837957785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9B5-4DE5-8F72-A88BC51C2598}"/>
            </c:ext>
          </c:extLst>
        </c:ser>
        <c:ser>
          <c:idx val="1"/>
          <c:order val="1"/>
          <c:tx>
            <c:v>WALMEX</c:v>
          </c:tx>
          <c:spPr>
            <a:ln w="25400" cap="rnd">
              <a:noFill/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Markowitz!$C$2</c:f>
              <c:numCache>
                <c:formatCode>0.00000000</c:formatCode>
                <c:ptCount val="1"/>
                <c:pt idx="0">
                  <c:v>0.23764201315795699</c:v>
                </c:pt>
              </c:numCache>
            </c:numRef>
          </c:xVal>
          <c:yVal>
            <c:numRef>
              <c:f>Markowitz!$B$2</c:f>
              <c:numCache>
                <c:formatCode>0.00000000</c:formatCode>
                <c:ptCount val="1"/>
                <c:pt idx="0">
                  <c:v>0.11321933840390142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9B5-4DE5-8F72-A88BC51C2598}"/>
            </c:ext>
          </c:extLst>
        </c:ser>
        <c:ser>
          <c:idx val="2"/>
          <c:order val="2"/>
          <c:tx>
            <c:v>BIMBOA</c:v>
          </c:tx>
          <c:spPr>
            <a:ln w="25400" cap="rnd">
              <a:noFill/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3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Markowitz!$C$3</c:f>
              <c:numCache>
                <c:formatCode>0.00000000</c:formatCode>
                <c:ptCount val="1"/>
                <c:pt idx="0">
                  <c:v>0.24551607761862915</c:v>
                </c:pt>
              </c:numCache>
            </c:numRef>
          </c:xVal>
          <c:yVal>
            <c:numRef>
              <c:f>Markowitz!$B$3</c:f>
              <c:numCache>
                <c:formatCode>0.00000000</c:formatCode>
                <c:ptCount val="1"/>
                <c:pt idx="0">
                  <c:v>-2.6239846301819348E-2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9B5-4DE5-8F72-A88BC51C2598}"/>
            </c:ext>
          </c:extLst>
        </c:ser>
        <c:ser>
          <c:idx val="3"/>
          <c:order val="3"/>
          <c:tx>
            <c:v>CEMEX</c:v>
          </c:tx>
          <c:spPr>
            <a:ln w="25400" cap="rnd">
              <a:noFill/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Markowitz!$C$4</c:f>
              <c:numCache>
                <c:formatCode>0.00000000</c:formatCode>
                <c:ptCount val="1"/>
                <c:pt idx="0">
                  <c:v>0.32692377836475245</c:v>
                </c:pt>
              </c:numCache>
            </c:numRef>
          </c:xVal>
          <c:yVal>
            <c:numRef>
              <c:f>Markowitz!$B$4</c:f>
              <c:numCache>
                <c:formatCode>0.00000000</c:formatCode>
                <c:ptCount val="1"/>
                <c:pt idx="0">
                  <c:v>-0.12006329324768503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9B5-4DE5-8F72-A88BC51C2598}"/>
            </c:ext>
          </c:extLst>
        </c:ser>
        <c:ser>
          <c:idx val="4"/>
          <c:order val="4"/>
          <c:tx>
            <c:v>MVP</c:v>
          </c:tx>
          <c:spPr>
            <a:ln w="53975" cap="rnd">
              <a:noFill/>
            </a:ln>
            <a:effectLst>
              <a:glow>
                <a:srgbClr val="FF0000"/>
              </a:glow>
              <a:outerShdw blurRad="25400" dist="12700" sx="1000" sy="1000" algn="ctr" rotWithShape="0">
                <a:srgbClr val="FF0000"/>
              </a:outerShdw>
            </a:effectLst>
          </c:spPr>
          <c:marker>
            <c:symbol val="diamond"/>
            <c:size val="6"/>
            <c:spPr>
              <a:pattFill prst="pct30">
                <a:fgClr>
                  <a:srgbClr val="FF0000"/>
                </a:fgClr>
                <a:bgClr>
                  <a:schemeClr val="bg1"/>
                </a:bgClr>
              </a:pattFill>
              <a:ln w="0">
                <a:noFill/>
              </a:ln>
              <a:effectLst>
                <a:glow>
                  <a:srgbClr val="FF0000"/>
                </a:glow>
                <a:outerShdw blurRad="25400" dist="12700" sx="1000" sy="1000" algn="ctr" rotWithShape="0">
                  <a:srgbClr val="FF0000"/>
                </a:outerShdw>
              </a:effectLst>
            </c:spPr>
          </c:marker>
          <c:xVal>
            <c:numRef>
              <c:f>Markowitz!$V$8</c:f>
              <c:numCache>
                <c:formatCode>General</c:formatCode>
                <c:ptCount val="1"/>
                <c:pt idx="0">
                  <c:v>0.17973090358568108</c:v>
                </c:pt>
              </c:numCache>
            </c:numRef>
          </c:xVal>
          <c:yVal>
            <c:numRef>
              <c:f>Markowitz!$T$8</c:f>
              <c:numCache>
                <c:formatCode>General</c:formatCode>
                <c:ptCount val="1"/>
                <c:pt idx="0">
                  <c:v>1.8842471311506945E-2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9B5-4DE5-8F72-A88BC51C2598}"/>
            </c:ext>
          </c:extLst>
        </c:ser>
        <c:ser>
          <c:idx val="5"/>
          <c:order val="5"/>
          <c:tx>
            <c:v>20%</c:v>
          </c:tx>
          <c:spPr>
            <a:ln w="25400" cap="rnd">
              <a:noFill/>
            </a:ln>
            <a:effectLst>
              <a:glow rad="139700">
                <a:schemeClr val="accent6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6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TwofundSepTheorem!$I$9</c:f>
              <c:numCache>
                <c:formatCode>General</c:formatCode>
                <c:ptCount val="1"/>
                <c:pt idx="0">
                  <c:v>0.32853462223722729</c:v>
                </c:pt>
              </c:numCache>
            </c:numRef>
          </c:xVal>
          <c:yVal>
            <c:numRef>
              <c:f>TwofundSepTheorem!$G$9</c:f>
              <c:numCache>
                <c:formatCode>General</c:formatCode>
                <c:ptCount val="1"/>
                <c:pt idx="0">
                  <c:v>0.20000000000000007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9B5-4DE5-8F72-A88BC51C2598}"/>
            </c:ext>
          </c:extLst>
        </c:ser>
        <c:ser>
          <c:idx val="6"/>
          <c:order val="6"/>
          <c:tx>
            <c:v>EF</c:v>
          </c:tx>
          <c:spPr>
            <a:ln w="25400" cap="rnd">
              <a:noFill/>
            </a:ln>
            <a:effectLst>
              <a:glow rad="139700">
                <a:schemeClr val="accent1">
                  <a:lumMod val="60000"/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rgbClr val="7030A0"/>
              </a:solidFill>
              <a:ln>
                <a:noFill/>
              </a:ln>
              <a:effectLst>
                <a:glow rad="63500">
                  <a:schemeClr val="accent1">
                    <a:lumMod val="60000"/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TwofundSepTheorem!$J$13:$J$112</c:f>
              <c:numCache>
                <c:formatCode>General</c:formatCode>
                <c:ptCount val="100"/>
                <c:pt idx="0">
                  <c:v>0.17975194264250907</c:v>
                </c:pt>
                <c:pt idx="1">
                  <c:v>0.17981504504308676</c:v>
                </c:pt>
                <c:pt idx="2">
                  <c:v>0.17992016652949089</c:v>
                </c:pt>
                <c:pt idx="3">
                  <c:v>0.18006723351074486</c:v>
                </c:pt>
                <c:pt idx="4">
                  <c:v>0.18025614331968678</c:v>
                </c:pt>
                <c:pt idx="5">
                  <c:v>0.18048676456965698</c:v>
                </c:pt>
                <c:pt idx="6">
                  <c:v>0.18075893760812786</c:v>
                </c:pt>
                <c:pt idx="7">
                  <c:v>0.18107247506365046</c:v>
                </c:pt>
                <c:pt idx="8">
                  <c:v>0.18142716248179194</c:v>
                </c:pt>
                <c:pt idx="9">
                  <c:v>0.18182275904510334</c:v>
                </c:pt>
                <c:pt idx="10">
                  <c:v>0.18225899837158618</c:v>
                </c:pt>
                <c:pt idx="11">
                  <c:v>0.18273558938563381</c:v>
                </c:pt>
                <c:pt idx="12">
                  <c:v>0.18325221725500906</c:v>
                </c:pt>
                <c:pt idx="13">
                  <c:v>0.18380854438708796</c:v>
                </c:pt>
                <c:pt idx="14">
                  <c:v>0.18440421147735242</c:v>
                </c:pt>
                <c:pt idx="15">
                  <c:v>0.18503883860295139</c:v>
                </c:pt>
                <c:pt idx="16">
                  <c:v>0.18571202635407064</c:v>
                </c:pt>
                <c:pt idx="17">
                  <c:v>0.18642335699584953</c:v>
                </c:pt>
                <c:pt idx="18">
                  <c:v>0.18717239565365892</c:v>
                </c:pt>
                <c:pt idx="19">
                  <c:v>0.18795869151470138</c:v>
                </c:pt>
                <c:pt idx="20">
                  <c:v>0.18878177903910243</c:v>
                </c:pt>
                <c:pt idx="21">
                  <c:v>0.1896411791739317</c:v>
                </c:pt>
                <c:pt idx="22">
                  <c:v>0.19053640056391066</c:v>
                </c:pt>
                <c:pt idx="23">
                  <c:v>0.19146694075292403</c:v>
                </c:pt>
                <c:pt idx="24">
                  <c:v>0.19243228737085002</c:v>
                </c:pt>
                <c:pt idx="25">
                  <c:v>0.1934319193006471</c:v>
                </c:pt>
                <c:pt idx="26">
                  <c:v>0.19446530782108068</c:v>
                </c:pt>
                <c:pt idx="27">
                  <c:v>0.19553191772092923</c:v>
                </c:pt>
                <c:pt idx="28">
                  <c:v>0.19663120838097339</c:v>
                </c:pt>
                <c:pt idx="29">
                  <c:v>0.19776263482053502</c:v>
                </c:pt>
                <c:pt idx="30">
                  <c:v>0.19892564870579102</c:v>
                </c:pt>
                <c:pt idx="31">
                  <c:v>0.20011969931753401</c:v>
                </c:pt>
                <c:pt idx="32">
                  <c:v>0.20134423447648464</c:v>
                </c:pt>
                <c:pt idx="33">
                  <c:v>0.20259870142467351</c:v>
                </c:pt>
                <c:pt idx="34">
                  <c:v>0.20388254766180292</c:v>
                </c:pt>
                <c:pt idx="35">
                  <c:v>0.2051952217358671</c:v>
                </c:pt>
                <c:pt idx="36">
                  <c:v>0.20653617398765026</c:v>
                </c:pt>
                <c:pt idx="37">
                  <c:v>0.20790485724903873</c:v>
                </c:pt>
                <c:pt idx="38">
                  <c:v>0.20930072749536821</c:v>
                </c:pt>
                <c:pt idx="39">
                  <c:v>0.2107232444522876</c:v>
                </c:pt>
                <c:pt idx="40">
                  <c:v>0.21217187215785155</c:v>
                </c:pt>
                <c:pt idx="41">
                  <c:v>0.21364607948075673</c:v>
                </c:pt>
                <c:pt idx="42">
                  <c:v>0.21514534059581417</c:v>
                </c:pt>
                <c:pt idx="43">
                  <c:v>0.2166691354179015</c:v>
                </c:pt>
                <c:pt idx="44">
                  <c:v>0.21821694999576438</c:v>
                </c:pt>
                <c:pt idx="45">
                  <c:v>0.219788276867143</c:v>
                </c:pt>
                <c:pt idx="46">
                  <c:v>0.22138261537677895</c:v>
                </c:pt>
                <c:pt idx="47">
                  <c:v>0.22299947195892361</c:v>
                </c:pt>
                <c:pt idx="48">
                  <c:v>0.22463836038601162</c:v>
                </c:pt>
                <c:pt idx="49">
                  <c:v>0.22629880198519275</c:v>
                </c:pt>
                <c:pt idx="50">
                  <c:v>0.22798032582442779</c:v>
                </c:pt>
                <c:pt idx="51">
                  <c:v>0.22968246886985527</c:v>
                </c:pt>
                <c:pt idx="52">
                  <c:v>0.23140477611612253</c:v>
                </c:pt>
                <c:pt idx="53">
                  <c:v>0.23314680069135515</c:v>
                </c:pt>
                <c:pt idx="54">
                  <c:v>0.23490810393840644</c:v>
                </c:pt>
                <c:pt idx="55">
                  <c:v>0.23668825547399008</c:v>
                </c:pt>
                <c:pt idx="56">
                  <c:v>0.23848683322725683</c:v>
                </c:pt>
                <c:pt idx="57">
                  <c:v>0.2403034234593236</c:v>
                </c:pt>
                <c:pt idx="58">
                  <c:v>0.24213762076521178</c:v>
                </c:pt>
                <c:pt idx="59">
                  <c:v>0.24398902805959333</c:v>
                </c:pt>
                <c:pt idx="60">
                  <c:v>0.24585725654768356</c:v>
                </c:pt>
                <c:pt idx="61">
                  <c:v>0.24774192568255968</c:v>
                </c:pt>
                <c:pt idx="62">
                  <c:v>0.2496426631101209</c:v>
                </c:pt>
                <c:pt idx="63">
                  <c:v>0.2515591046028442</c:v>
                </c:pt>
                <c:pt idx="64">
                  <c:v>0.25349089398342706</c:v>
                </c:pt>
                <c:pt idx="65">
                  <c:v>0.25543768303934788</c:v>
                </c:pt>
                <c:pt idx="66">
                  <c:v>0.25739913142931276</c:v>
                </c:pt>
                <c:pt idx="67">
                  <c:v>0.25937490658249857</c:v>
                </c:pt>
                <c:pt idx="68">
                  <c:v>0.26136468359144477</c:v>
                </c:pt>
                <c:pt idx="69">
                  <c:v>0.26336814509938977</c:v>
                </c:pt>
                <c:pt idx="70">
                  <c:v>0.26538498118279291</c:v>
                </c:pt>
                <c:pt idx="71">
                  <c:v>0.26741488922973322</c:v>
                </c:pt>
                <c:pt idx="72">
                  <c:v>0.26945757381482255</c:v>
                </c:pt>
                <c:pt idx="73">
                  <c:v>0.27151274657122743</c:v>
                </c:pt>
                <c:pt idx="74">
                  <c:v>0.27358012606034376</c:v>
                </c:pt>
                <c:pt idx="75">
                  <c:v>0.27565943763962908</c:v>
                </c:pt>
                <c:pt idx="76">
                  <c:v>0.27775041332905431</c:v>
                </c:pt>
                <c:pt idx="77">
                  <c:v>0.27985279167659805</c:v>
                </c:pt>
                <c:pt idx="78">
                  <c:v>0.28196631762317148</c:v>
                </c:pt>
                <c:pt idx="79">
                  <c:v>0.2840907423673254</c:v>
                </c:pt>
                <c:pt idx="80">
                  <c:v>0.28622582323006057</c:v>
                </c:pt>
                <c:pt idx="81">
                  <c:v>0.28837132352003148</c:v>
                </c:pt>
                <c:pt idx="82">
                  <c:v>0.29052701239940559</c:v>
                </c:pt>
                <c:pt idx="83">
                  <c:v>0.29269266475061362</c:v>
                </c:pt>
                <c:pt idx="84">
                  <c:v>0.29486806104420116</c:v>
                </c:pt>
                <c:pt idx="85">
                  <c:v>0.29705298720797174</c:v>
                </c:pt>
                <c:pt idx="86">
                  <c:v>0.29924723449758561</c:v>
                </c:pt>
                <c:pt idx="87">
                  <c:v>0.30145059936876484</c:v>
                </c:pt>
                <c:pt idx="88">
                  <c:v>0.30366288335123059</c:v>
                </c:pt>
                <c:pt idx="89">
                  <c:v>0.30588389292448787</c:v>
                </c:pt>
                <c:pt idx="90">
                  <c:v>0.30811343939555291</c:v>
                </c:pt>
                <c:pt idx="91">
                  <c:v>0.31035133877870658</c:v>
                </c:pt>
                <c:pt idx="92">
                  <c:v>0.31259741167734395</c:v>
                </c:pt>
                <c:pt idx="93">
                  <c:v>0.31485148316797756</c:v>
                </c:pt>
                <c:pt idx="94">
                  <c:v>0.31711338268644002</c:v>
                </c:pt>
                <c:pt idx="95">
                  <c:v>0.31938294391632577</c:v>
                </c:pt>
                <c:pt idx="96">
                  <c:v>0.32166000467969613</c:v>
                </c:pt>
                <c:pt idx="97">
                  <c:v>0.32394440683007075</c:v>
                </c:pt>
                <c:pt idx="98">
                  <c:v>0.32623599614771448</c:v>
                </c:pt>
                <c:pt idx="99">
                  <c:v>0.32853462223722751</c:v>
                </c:pt>
              </c:numCache>
            </c:numRef>
          </c:xVal>
          <c:yVal>
            <c:numRef>
              <c:f>TwofundSepTheorem!$H$13:$H$112</c:f>
              <c:numCache>
                <c:formatCode>General</c:formatCode>
                <c:ptCount val="100"/>
                <c:pt idx="0">
                  <c:v>2.0654046598391873E-2</c:v>
                </c:pt>
                <c:pt idx="1">
                  <c:v>2.2465621885276805E-2</c:v>
                </c:pt>
                <c:pt idx="2">
                  <c:v>2.4277197172161737E-2</c:v>
                </c:pt>
                <c:pt idx="3">
                  <c:v>2.6088772459046665E-2</c:v>
                </c:pt>
                <c:pt idx="4">
                  <c:v>2.7900347745931593E-2</c:v>
                </c:pt>
                <c:pt idx="5">
                  <c:v>2.9711923032816532E-2</c:v>
                </c:pt>
                <c:pt idx="6">
                  <c:v>3.1523498319701464E-2</c:v>
                </c:pt>
                <c:pt idx="7">
                  <c:v>3.3335073606586385E-2</c:v>
                </c:pt>
                <c:pt idx="8">
                  <c:v>3.5146648893471327E-2</c:v>
                </c:pt>
                <c:pt idx="9">
                  <c:v>3.6958224180356256E-2</c:v>
                </c:pt>
                <c:pt idx="10">
                  <c:v>3.8769799467241184E-2</c:v>
                </c:pt>
                <c:pt idx="11">
                  <c:v>4.0581374754126098E-2</c:v>
                </c:pt>
                <c:pt idx="12">
                  <c:v>4.2392950041011047E-2</c:v>
                </c:pt>
                <c:pt idx="13">
                  <c:v>4.4204525327895969E-2</c:v>
                </c:pt>
                <c:pt idx="14">
                  <c:v>4.6016100614780918E-2</c:v>
                </c:pt>
                <c:pt idx="15">
                  <c:v>4.7827675901665846E-2</c:v>
                </c:pt>
                <c:pt idx="16">
                  <c:v>4.9639251188550761E-2</c:v>
                </c:pt>
                <c:pt idx="17">
                  <c:v>5.1450826475435703E-2</c:v>
                </c:pt>
                <c:pt idx="18">
                  <c:v>5.3262401762320652E-2</c:v>
                </c:pt>
                <c:pt idx="19">
                  <c:v>5.5073977049205552E-2</c:v>
                </c:pt>
                <c:pt idx="20">
                  <c:v>5.6885552336090495E-2</c:v>
                </c:pt>
                <c:pt idx="21">
                  <c:v>5.869712762297543E-2</c:v>
                </c:pt>
                <c:pt idx="22">
                  <c:v>6.0508702909860365E-2</c:v>
                </c:pt>
                <c:pt idx="23">
                  <c:v>6.2320278196745293E-2</c:v>
                </c:pt>
                <c:pt idx="24">
                  <c:v>6.4131853483630222E-2</c:v>
                </c:pt>
                <c:pt idx="25">
                  <c:v>6.5943428770515164E-2</c:v>
                </c:pt>
                <c:pt idx="26">
                  <c:v>6.7755004057400092E-2</c:v>
                </c:pt>
                <c:pt idx="27">
                  <c:v>6.9566579344285007E-2</c:v>
                </c:pt>
                <c:pt idx="28">
                  <c:v>7.1378154631169963E-2</c:v>
                </c:pt>
                <c:pt idx="29">
                  <c:v>7.3189729918054905E-2</c:v>
                </c:pt>
                <c:pt idx="30">
                  <c:v>7.5001305204939833E-2</c:v>
                </c:pt>
                <c:pt idx="31">
                  <c:v>7.6812880491824762E-2</c:v>
                </c:pt>
                <c:pt idx="32">
                  <c:v>7.862445577870969E-2</c:v>
                </c:pt>
                <c:pt idx="33">
                  <c:v>8.0436031065594618E-2</c:v>
                </c:pt>
                <c:pt idx="34">
                  <c:v>8.224760635247956E-2</c:v>
                </c:pt>
                <c:pt idx="35">
                  <c:v>8.4059181639364489E-2</c:v>
                </c:pt>
                <c:pt idx="36">
                  <c:v>8.5870756926249431E-2</c:v>
                </c:pt>
                <c:pt idx="37">
                  <c:v>8.7682332213134345E-2</c:v>
                </c:pt>
                <c:pt idx="38">
                  <c:v>8.9493907500019274E-2</c:v>
                </c:pt>
                <c:pt idx="39">
                  <c:v>9.1305482786904216E-2</c:v>
                </c:pt>
                <c:pt idx="40">
                  <c:v>9.3117058073789144E-2</c:v>
                </c:pt>
                <c:pt idx="41">
                  <c:v>9.4928633360674086E-2</c:v>
                </c:pt>
                <c:pt idx="42">
                  <c:v>9.6740208647559014E-2</c:v>
                </c:pt>
                <c:pt idx="43">
                  <c:v>9.8551783934443957E-2</c:v>
                </c:pt>
                <c:pt idx="44">
                  <c:v>0.10036335922132887</c:v>
                </c:pt>
                <c:pt idx="45">
                  <c:v>0.10217493450821381</c:v>
                </c:pt>
                <c:pt idx="46">
                  <c:v>0.10398650979509874</c:v>
                </c:pt>
                <c:pt idx="47">
                  <c:v>0.10579808508198368</c:v>
                </c:pt>
                <c:pt idx="48">
                  <c:v>0.10760966036886861</c:v>
                </c:pt>
                <c:pt idx="49">
                  <c:v>0.10942123565575354</c:v>
                </c:pt>
                <c:pt idx="50">
                  <c:v>0.11123281094263845</c:v>
                </c:pt>
                <c:pt idx="51">
                  <c:v>0.11304438622952338</c:v>
                </c:pt>
                <c:pt idx="52">
                  <c:v>0.11485596151640833</c:v>
                </c:pt>
                <c:pt idx="53">
                  <c:v>0.11666753680329325</c:v>
                </c:pt>
                <c:pt idx="54">
                  <c:v>0.1184791120901782</c:v>
                </c:pt>
                <c:pt idx="55">
                  <c:v>0.12029068737706312</c:v>
                </c:pt>
                <c:pt idx="56">
                  <c:v>0.12210226266394805</c:v>
                </c:pt>
                <c:pt idx="57">
                  <c:v>0.12391383795083298</c:v>
                </c:pt>
                <c:pt idx="58">
                  <c:v>0.12572541323771794</c:v>
                </c:pt>
                <c:pt idx="59">
                  <c:v>0.12753698852460285</c:v>
                </c:pt>
                <c:pt idx="60">
                  <c:v>0.12934856381148779</c:v>
                </c:pt>
                <c:pt idx="61">
                  <c:v>0.13116013909837271</c:v>
                </c:pt>
                <c:pt idx="62">
                  <c:v>0.13297171438525765</c:v>
                </c:pt>
                <c:pt idx="63">
                  <c:v>0.13478328967214259</c:v>
                </c:pt>
                <c:pt idx="64">
                  <c:v>0.13659486495902751</c:v>
                </c:pt>
                <c:pt idx="65">
                  <c:v>0.13840644024591245</c:v>
                </c:pt>
                <c:pt idx="66">
                  <c:v>0.14021801553279739</c:v>
                </c:pt>
                <c:pt idx="67">
                  <c:v>0.14202959081968231</c:v>
                </c:pt>
                <c:pt idx="68">
                  <c:v>0.14384116610656722</c:v>
                </c:pt>
                <c:pt idx="69">
                  <c:v>0.14565274139345219</c:v>
                </c:pt>
                <c:pt idx="70">
                  <c:v>0.1474643166803371</c:v>
                </c:pt>
                <c:pt idx="71">
                  <c:v>0.14927589196722205</c:v>
                </c:pt>
                <c:pt idx="72">
                  <c:v>0.15108746725410699</c:v>
                </c:pt>
                <c:pt idx="73">
                  <c:v>0.1528990425409919</c:v>
                </c:pt>
                <c:pt idx="74">
                  <c:v>0.15471061782787685</c:v>
                </c:pt>
                <c:pt idx="75">
                  <c:v>0.15652219311476179</c:v>
                </c:pt>
                <c:pt idx="76">
                  <c:v>0.15833376840164673</c:v>
                </c:pt>
                <c:pt idx="77">
                  <c:v>0.16014534368853162</c:v>
                </c:pt>
                <c:pt idx="78">
                  <c:v>0.16195691897541656</c:v>
                </c:pt>
                <c:pt idx="79">
                  <c:v>0.1637684942623015</c:v>
                </c:pt>
                <c:pt idx="80">
                  <c:v>0.16558006954918641</c:v>
                </c:pt>
                <c:pt idx="81">
                  <c:v>0.16739164483607141</c:v>
                </c:pt>
                <c:pt idx="82">
                  <c:v>0.1692032201229563</c:v>
                </c:pt>
                <c:pt idx="83">
                  <c:v>0.17101479540984124</c:v>
                </c:pt>
                <c:pt idx="84">
                  <c:v>0.17282637069672618</c:v>
                </c:pt>
                <c:pt idx="85">
                  <c:v>0.17463794598361113</c:v>
                </c:pt>
                <c:pt idx="86">
                  <c:v>0.17644952127049604</c:v>
                </c:pt>
                <c:pt idx="87">
                  <c:v>0.17826109655738098</c:v>
                </c:pt>
                <c:pt idx="88">
                  <c:v>0.1800726718442659</c:v>
                </c:pt>
                <c:pt idx="89">
                  <c:v>0.18188424713115081</c:v>
                </c:pt>
                <c:pt idx="90">
                  <c:v>0.18369582241803573</c:v>
                </c:pt>
                <c:pt idx="91">
                  <c:v>0.1855073977049207</c:v>
                </c:pt>
                <c:pt idx="92">
                  <c:v>0.18731897299180561</c:v>
                </c:pt>
                <c:pt idx="93">
                  <c:v>0.18913054827869052</c:v>
                </c:pt>
                <c:pt idx="94">
                  <c:v>0.19094212356557549</c:v>
                </c:pt>
                <c:pt idx="95">
                  <c:v>0.19275369885246044</c:v>
                </c:pt>
                <c:pt idx="96">
                  <c:v>0.19456527413934535</c:v>
                </c:pt>
                <c:pt idx="97">
                  <c:v>0.19637684942623029</c:v>
                </c:pt>
                <c:pt idx="98">
                  <c:v>0.19818842471311524</c:v>
                </c:pt>
                <c:pt idx="99">
                  <c:v>0.20000000000000018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39B5-4DE5-8F72-A88BC51C25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1892959"/>
        <c:axId val="327906735"/>
      </c:scatterChart>
      <c:valAx>
        <c:axId val="2061892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327906735"/>
        <c:crosses val="autoZero"/>
        <c:crossBetween val="midCat"/>
      </c:valAx>
      <c:valAx>
        <c:axId val="327906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0618929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4578542672234032"/>
          <c:y val="0.72465675945436403"/>
          <c:w val="0.76828725908526407"/>
          <c:h val="0.2753432405456360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7899652729596831E-2"/>
          <c:y val="5.0547903817868341E-2"/>
          <c:w val="0.84673787287458846"/>
          <c:h val="0.66052215948460669"/>
        </c:manualLayout>
      </c:layout>
      <c:scatterChart>
        <c:scatterStyle val="lineMarker"/>
        <c:varyColors val="0"/>
        <c:ser>
          <c:idx val="0"/>
          <c:order val="0"/>
          <c:tx>
            <c:v>PORTFOLIO WALMEX &amp; BIMBOA &amp; CEMEX</c:v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Markowitz!$N$8:$N$107</c:f>
              <c:numCache>
                <c:formatCode>General</c:formatCode>
                <c:ptCount val="100"/>
                <c:pt idx="0">
                  <c:v>0.234275321860973</c:v>
                </c:pt>
                <c:pt idx="1">
                  <c:v>0.21982457834245384</c:v>
                </c:pt>
                <c:pt idx="2">
                  <c:v>0.32652430305963548</c:v>
                </c:pt>
                <c:pt idx="3">
                  <c:v>0.1981987212273584</c:v>
                </c:pt>
                <c:pt idx="4">
                  <c:v>0.24928976531114405</c:v>
                </c:pt>
                <c:pt idx="5">
                  <c:v>0.30016519818879478</c:v>
                </c:pt>
                <c:pt idx="6">
                  <c:v>0.20467381831688269</c:v>
                </c:pt>
                <c:pt idx="7">
                  <c:v>0.20430834118483887</c:v>
                </c:pt>
                <c:pt idx="8">
                  <c:v>0.22598292269498629</c:v>
                </c:pt>
                <c:pt idx="9">
                  <c:v>0.29028780307005519</c:v>
                </c:pt>
                <c:pt idx="10">
                  <c:v>0.20459034516086483</c:v>
                </c:pt>
                <c:pt idx="11">
                  <c:v>0.18487985241308674</c:v>
                </c:pt>
                <c:pt idx="12">
                  <c:v>0.2752001280065679</c:v>
                </c:pt>
                <c:pt idx="13">
                  <c:v>0.19813502098781208</c:v>
                </c:pt>
                <c:pt idx="14">
                  <c:v>0.25780910573630789</c:v>
                </c:pt>
                <c:pt idx="15">
                  <c:v>0.18904980578682923</c:v>
                </c:pt>
                <c:pt idx="16">
                  <c:v>0.19693190544861036</c:v>
                </c:pt>
                <c:pt idx="17">
                  <c:v>0.35196627603905578</c:v>
                </c:pt>
                <c:pt idx="18">
                  <c:v>0.21975665995713287</c:v>
                </c:pt>
                <c:pt idx="19">
                  <c:v>0.19182877346249669</c:v>
                </c:pt>
                <c:pt idx="20">
                  <c:v>0.22971283193232753</c:v>
                </c:pt>
                <c:pt idx="21">
                  <c:v>0.1981884496589118</c:v>
                </c:pt>
                <c:pt idx="22">
                  <c:v>0.21302745417428273</c:v>
                </c:pt>
                <c:pt idx="23">
                  <c:v>0.225047571056295</c:v>
                </c:pt>
                <c:pt idx="24">
                  <c:v>0.2232078802764208</c:v>
                </c:pt>
                <c:pt idx="25">
                  <c:v>0.30528451657246286</c:v>
                </c:pt>
                <c:pt idx="26">
                  <c:v>0.20715278185444824</c:v>
                </c:pt>
                <c:pt idx="27">
                  <c:v>0.39671781023755265</c:v>
                </c:pt>
                <c:pt idx="28">
                  <c:v>0.2043134260705782</c:v>
                </c:pt>
                <c:pt idx="29">
                  <c:v>0.18339001580757733</c:v>
                </c:pt>
                <c:pt idx="30">
                  <c:v>0.33302116838435625</c:v>
                </c:pt>
                <c:pt idx="31">
                  <c:v>0.24616635428888012</c:v>
                </c:pt>
                <c:pt idx="32">
                  <c:v>0.30999865009818411</c:v>
                </c:pt>
                <c:pt idx="33">
                  <c:v>0.19034646344257961</c:v>
                </c:pt>
                <c:pt idx="34">
                  <c:v>0.31589829601266672</c:v>
                </c:pt>
                <c:pt idx="35">
                  <c:v>0.21095898970763488</c:v>
                </c:pt>
                <c:pt idx="36">
                  <c:v>0.2469139077596042</c:v>
                </c:pt>
                <c:pt idx="37">
                  <c:v>0.35587844463230156</c:v>
                </c:pt>
                <c:pt idx="38">
                  <c:v>0.23409144955351327</c:v>
                </c:pt>
                <c:pt idx="39">
                  <c:v>0.32895605379191595</c:v>
                </c:pt>
                <c:pt idx="40">
                  <c:v>0.26510610692056269</c:v>
                </c:pt>
                <c:pt idx="41">
                  <c:v>0.1946573888965504</c:v>
                </c:pt>
                <c:pt idx="42">
                  <c:v>0.397580773186195</c:v>
                </c:pt>
                <c:pt idx="43">
                  <c:v>0.20597026176709224</c:v>
                </c:pt>
                <c:pt idx="44">
                  <c:v>0.19919729454281898</c:v>
                </c:pt>
                <c:pt idx="45">
                  <c:v>0.29033193173515509</c:v>
                </c:pt>
                <c:pt idx="46">
                  <c:v>0.20001688598154335</c:v>
                </c:pt>
                <c:pt idx="47">
                  <c:v>0.29847446835372948</c:v>
                </c:pt>
                <c:pt idx="48">
                  <c:v>0.20576842013306301</c:v>
                </c:pt>
                <c:pt idx="49">
                  <c:v>0.29183917987526525</c:v>
                </c:pt>
                <c:pt idx="50">
                  <c:v>0.19157900688347643</c:v>
                </c:pt>
                <c:pt idx="51">
                  <c:v>0.22724023000832427</c:v>
                </c:pt>
                <c:pt idx="52">
                  <c:v>0.21271976481424876</c:v>
                </c:pt>
                <c:pt idx="53">
                  <c:v>0.25280704674893212</c:v>
                </c:pt>
                <c:pt idx="54">
                  <c:v>0.22209208941335146</c:v>
                </c:pt>
                <c:pt idx="55">
                  <c:v>0.22237542366421004</c:v>
                </c:pt>
                <c:pt idx="56">
                  <c:v>0.25610917270948708</c:v>
                </c:pt>
                <c:pt idx="57">
                  <c:v>0.18094969886941437</c:v>
                </c:pt>
                <c:pt idx="58">
                  <c:v>0.24190713085383531</c:v>
                </c:pt>
                <c:pt idx="59">
                  <c:v>0.27806828326105171</c:v>
                </c:pt>
                <c:pt idx="60">
                  <c:v>0.21276230382322808</c:v>
                </c:pt>
                <c:pt idx="61">
                  <c:v>0.24293958190079751</c:v>
                </c:pt>
                <c:pt idx="62">
                  <c:v>0.18208285564837723</c:v>
                </c:pt>
                <c:pt idx="63">
                  <c:v>0.18644952805014525</c:v>
                </c:pt>
                <c:pt idx="64">
                  <c:v>0.24872434386312453</c:v>
                </c:pt>
                <c:pt idx="65">
                  <c:v>0.26095594611538248</c:v>
                </c:pt>
                <c:pt idx="66">
                  <c:v>0.19133125257009534</c:v>
                </c:pt>
                <c:pt idx="67">
                  <c:v>0.1967363749323589</c:v>
                </c:pt>
                <c:pt idx="68">
                  <c:v>0.41305381841507405</c:v>
                </c:pt>
                <c:pt idx="69">
                  <c:v>0.29031692141871468</c:v>
                </c:pt>
                <c:pt idx="70">
                  <c:v>0.19232923728715989</c:v>
                </c:pt>
                <c:pt idx="71">
                  <c:v>0.18768566357412086</c:v>
                </c:pt>
                <c:pt idx="72">
                  <c:v>0.19420657013184814</c:v>
                </c:pt>
                <c:pt idx="73">
                  <c:v>0.20269677128156474</c:v>
                </c:pt>
                <c:pt idx="74">
                  <c:v>0.23859558409890338</c:v>
                </c:pt>
                <c:pt idx="75">
                  <c:v>0.25787267772215888</c:v>
                </c:pt>
                <c:pt idx="76">
                  <c:v>0.32446254983748246</c:v>
                </c:pt>
                <c:pt idx="77">
                  <c:v>0.26464088964398447</c:v>
                </c:pt>
                <c:pt idx="78">
                  <c:v>0.20382738714980597</c:v>
                </c:pt>
                <c:pt idx="79">
                  <c:v>0.21016379206055902</c:v>
                </c:pt>
                <c:pt idx="80">
                  <c:v>0.22174992780752065</c:v>
                </c:pt>
                <c:pt idx="81">
                  <c:v>0.185201988730615</c:v>
                </c:pt>
                <c:pt idx="82">
                  <c:v>0.1806711162502648</c:v>
                </c:pt>
                <c:pt idx="83">
                  <c:v>0.18668465423861763</c:v>
                </c:pt>
                <c:pt idx="84">
                  <c:v>0.31911883123589313</c:v>
                </c:pt>
                <c:pt idx="85">
                  <c:v>0.26638467875331889</c:v>
                </c:pt>
                <c:pt idx="86">
                  <c:v>0.28170286585870485</c:v>
                </c:pt>
                <c:pt idx="87">
                  <c:v>0.26399315524006239</c:v>
                </c:pt>
                <c:pt idx="88">
                  <c:v>0.26317441613867415</c:v>
                </c:pt>
                <c:pt idx="89">
                  <c:v>0.19751606266524913</c:v>
                </c:pt>
                <c:pt idx="90">
                  <c:v>0.30127804076166048</c:v>
                </c:pt>
                <c:pt idx="91">
                  <c:v>0.20927904702571065</c:v>
                </c:pt>
                <c:pt idx="92">
                  <c:v>0.30561159456892856</c:v>
                </c:pt>
                <c:pt idx="93">
                  <c:v>0.3396199927347639</c:v>
                </c:pt>
                <c:pt idx="94">
                  <c:v>0.25045847214047862</c:v>
                </c:pt>
                <c:pt idx="95">
                  <c:v>0.29369369776506132</c:v>
                </c:pt>
                <c:pt idx="96">
                  <c:v>0.22322625191332648</c:v>
                </c:pt>
                <c:pt idx="97">
                  <c:v>0.24109115012368049</c:v>
                </c:pt>
                <c:pt idx="98">
                  <c:v>0.41573295494491419</c:v>
                </c:pt>
                <c:pt idx="99">
                  <c:v>0.24062622297568423</c:v>
                </c:pt>
              </c:numCache>
            </c:numRef>
          </c:xVal>
          <c:yVal>
            <c:numRef>
              <c:f>Markowitz!$L$8:$L$107</c:f>
              <c:numCache>
                <c:formatCode>General</c:formatCode>
                <c:ptCount val="100"/>
                <c:pt idx="0">
                  <c:v>0.11165952091555392</c:v>
                </c:pt>
                <c:pt idx="1">
                  <c:v>9.8590771687153106E-2</c:v>
                </c:pt>
                <c:pt idx="2">
                  <c:v>0.17035264202905617</c:v>
                </c:pt>
                <c:pt idx="3">
                  <c:v>-1.5216048144841107E-2</c:v>
                </c:pt>
                <c:pt idx="4">
                  <c:v>-8.5002885093611383E-2</c:v>
                </c:pt>
                <c:pt idx="5">
                  <c:v>-9.8175346385368789E-2</c:v>
                </c:pt>
                <c:pt idx="6">
                  <c:v>3.5802228624608523E-2</c:v>
                </c:pt>
                <c:pt idx="7">
                  <c:v>-1.5917199822516923E-2</c:v>
                </c:pt>
                <c:pt idx="8">
                  <c:v>0.10259278764217881</c:v>
                </c:pt>
                <c:pt idx="9">
                  <c:v>0.12383709336525256</c:v>
                </c:pt>
                <c:pt idx="10">
                  <c:v>-4.274252933839038E-2</c:v>
                </c:pt>
                <c:pt idx="11">
                  <c:v>4.7365788140585674E-2</c:v>
                </c:pt>
                <c:pt idx="12">
                  <c:v>0.11840031490426302</c:v>
                </c:pt>
                <c:pt idx="13">
                  <c:v>5.5393000911032352E-2</c:v>
                </c:pt>
                <c:pt idx="14">
                  <c:v>0.13509258817663661</c:v>
                </c:pt>
                <c:pt idx="15">
                  <c:v>5.7329371326265227E-2</c:v>
                </c:pt>
                <c:pt idx="16">
                  <c:v>3.2659724763018216E-3</c:v>
                </c:pt>
                <c:pt idx="17">
                  <c:v>0.14936387530114104</c:v>
                </c:pt>
                <c:pt idx="18">
                  <c:v>-3.6362245088158711E-2</c:v>
                </c:pt>
                <c:pt idx="19">
                  <c:v>-2.0514679908522203E-2</c:v>
                </c:pt>
                <c:pt idx="20">
                  <c:v>7.34004816213258E-2</c:v>
                </c:pt>
                <c:pt idx="21">
                  <c:v>5.1183564806371457E-2</c:v>
                </c:pt>
                <c:pt idx="22">
                  <c:v>-6.1664366668505981E-3</c:v>
                </c:pt>
                <c:pt idx="23">
                  <c:v>2.0087876614093812E-2</c:v>
                </c:pt>
                <c:pt idx="24">
                  <c:v>-1.8578393367986272E-2</c:v>
                </c:pt>
                <c:pt idx="25">
                  <c:v>-0.10417298948459942</c:v>
                </c:pt>
                <c:pt idx="26">
                  <c:v>4.3436222437809133E-2</c:v>
                </c:pt>
                <c:pt idx="27">
                  <c:v>0.18601669093825524</c:v>
                </c:pt>
                <c:pt idx="28">
                  <c:v>7.0773545521417042E-2</c:v>
                </c:pt>
                <c:pt idx="29">
                  <c:v>2.8867086609161211E-2</c:v>
                </c:pt>
                <c:pt idx="30">
                  <c:v>0.13805293683378175</c:v>
                </c:pt>
                <c:pt idx="31">
                  <c:v>-5.6469078988415994E-2</c:v>
                </c:pt>
                <c:pt idx="32">
                  <c:v>0.13048566652424487</c:v>
                </c:pt>
                <c:pt idx="33">
                  <c:v>-2.2070531328630107E-2</c:v>
                </c:pt>
                <c:pt idx="34">
                  <c:v>0.14273354988207881</c:v>
                </c:pt>
                <c:pt idx="35">
                  <c:v>8.8644900771566074E-2</c:v>
                </c:pt>
                <c:pt idx="36">
                  <c:v>6.9780809108636113E-2</c:v>
                </c:pt>
                <c:pt idx="37">
                  <c:v>0.16613848346452637</c:v>
                </c:pt>
                <c:pt idx="38">
                  <c:v>4.24160288367398E-3</c:v>
                </c:pt>
                <c:pt idx="39">
                  <c:v>0.13829440520171299</c:v>
                </c:pt>
                <c:pt idx="40">
                  <c:v>6.3654448038441946E-2</c:v>
                </c:pt>
                <c:pt idx="41">
                  <c:v>6.7599170151657548E-2</c:v>
                </c:pt>
                <c:pt idx="42">
                  <c:v>0.18416885709637448</c:v>
                </c:pt>
                <c:pt idx="43">
                  <c:v>6.5226494633305781E-3</c:v>
                </c:pt>
                <c:pt idx="44">
                  <c:v>2.6479781606731707E-2</c:v>
                </c:pt>
                <c:pt idx="45">
                  <c:v>0.15111672773107476</c:v>
                </c:pt>
                <c:pt idx="46">
                  <c:v>5.529889286523878E-3</c:v>
                </c:pt>
                <c:pt idx="47">
                  <c:v>0.10544521560305349</c:v>
                </c:pt>
                <c:pt idx="48">
                  <c:v>-3.9172888680697508E-2</c:v>
                </c:pt>
                <c:pt idx="49">
                  <c:v>-0.10062486342283943</c:v>
                </c:pt>
                <c:pt idx="50">
                  <c:v>-1.5737841603420902E-3</c:v>
                </c:pt>
                <c:pt idx="51">
                  <c:v>8.2457448072664224E-2</c:v>
                </c:pt>
                <c:pt idx="52">
                  <c:v>8.6074563434379261E-2</c:v>
                </c:pt>
                <c:pt idx="53">
                  <c:v>0.12718427613094332</c:v>
                </c:pt>
                <c:pt idx="54">
                  <c:v>5.5861909436401888E-2</c:v>
                </c:pt>
                <c:pt idx="55">
                  <c:v>3.2621577468382235E-2</c:v>
                </c:pt>
                <c:pt idx="56">
                  <c:v>0.1215271008636056</c:v>
                </c:pt>
                <c:pt idx="57">
                  <c:v>2.4345443991105793E-2</c:v>
                </c:pt>
                <c:pt idx="58">
                  <c:v>-5.3349355733476961E-2</c:v>
                </c:pt>
                <c:pt idx="59">
                  <c:v>-8.496370705576467E-2</c:v>
                </c:pt>
                <c:pt idx="60">
                  <c:v>6.113805807000515E-2</c:v>
                </c:pt>
                <c:pt idx="61">
                  <c:v>-5.5247430350707588E-2</c:v>
                </c:pt>
                <c:pt idx="62">
                  <c:v>1.7207714123654291E-2</c:v>
                </c:pt>
                <c:pt idx="63">
                  <c:v>4.6878523469305121E-2</c:v>
                </c:pt>
                <c:pt idx="64">
                  <c:v>9.5089487030735387E-2</c:v>
                </c:pt>
                <c:pt idx="65">
                  <c:v>0.10493986687889062</c:v>
                </c:pt>
                <c:pt idx="66">
                  <c:v>-1.8849901409440553E-2</c:v>
                </c:pt>
                <c:pt idx="67">
                  <c:v>2.0165957325920986E-2</c:v>
                </c:pt>
                <c:pt idx="68">
                  <c:v>0.19539861508895975</c:v>
                </c:pt>
                <c:pt idx="69">
                  <c:v>0.10544630040390228</c:v>
                </c:pt>
                <c:pt idx="70">
                  <c:v>-8.7315073004240878E-3</c:v>
                </c:pt>
                <c:pt idx="71">
                  <c:v>4.2454341649647009E-2</c:v>
                </c:pt>
                <c:pt idx="72">
                  <c:v>2.0562206637003547E-2</c:v>
                </c:pt>
                <c:pt idx="73">
                  <c:v>3.854238346888323E-2</c:v>
                </c:pt>
                <c:pt idx="74">
                  <c:v>1.1812179312877154E-2</c:v>
                </c:pt>
                <c:pt idx="75">
                  <c:v>0.12714118392759521</c:v>
                </c:pt>
                <c:pt idx="76">
                  <c:v>0.1511122630225927</c:v>
                </c:pt>
                <c:pt idx="77">
                  <c:v>-7.1919297946678132E-2</c:v>
                </c:pt>
                <c:pt idx="78">
                  <c:v>-4.037935011263092E-2</c:v>
                </c:pt>
                <c:pt idx="79">
                  <c:v>1.0299495700079611E-2</c:v>
                </c:pt>
                <c:pt idx="80">
                  <c:v>7.0808106357622635E-2</c:v>
                </c:pt>
                <c:pt idx="81">
                  <c:v>4.825199510376553E-2</c:v>
                </c:pt>
                <c:pt idx="82">
                  <c:v>9.2154860956452228E-3</c:v>
                </c:pt>
                <c:pt idx="83">
                  <c:v>2.113179997562957E-2</c:v>
                </c:pt>
                <c:pt idx="84">
                  <c:v>0.12295324031493851</c:v>
                </c:pt>
                <c:pt idx="85">
                  <c:v>0.12551141068947241</c:v>
                </c:pt>
                <c:pt idx="86">
                  <c:v>8.5952376753478166E-2</c:v>
                </c:pt>
                <c:pt idx="87">
                  <c:v>6.3924620623724365E-2</c:v>
                </c:pt>
                <c:pt idx="88">
                  <c:v>-8.298652376192385E-2</c:v>
                </c:pt>
                <c:pt idx="89">
                  <c:v>7.1106795031083914E-2</c:v>
                </c:pt>
                <c:pt idx="90">
                  <c:v>0.12236555986565459</c:v>
                </c:pt>
                <c:pt idx="91">
                  <c:v>-2.6941401654642091E-2</c:v>
                </c:pt>
                <c:pt idx="92">
                  <c:v>0.13708691421155916</c:v>
                </c:pt>
                <c:pt idx="93">
                  <c:v>0.14863054906471915</c:v>
                </c:pt>
                <c:pt idx="94">
                  <c:v>-7.7325347258151197E-2</c:v>
                </c:pt>
                <c:pt idx="95">
                  <c:v>0.13245530864240362</c:v>
                </c:pt>
                <c:pt idx="96">
                  <c:v>0.10008466027477547</c:v>
                </c:pt>
                <c:pt idx="97">
                  <c:v>-6.3996092933612567E-2</c:v>
                </c:pt>
                <c:pt idx="98">
                  <c:v>0.19675518420227597</c:v>
                </c:pt>
                <c:pt idx="99">
                  <c:v>0.12422223837957785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F06-4A3D-8D8D-BF8BA28BAA20}"/>
            </c:ext>
          </c:extLst>
        </c:ser>
        <c:ser>
          <c:idx val="1"/>
          <c:order val="1"/>
          <c:tx>
            <c:v>WALMEX</c:v>
          </c:tx>
          <c:spPr>
            <a:ln w="25400" cap="rnd">
              <a:noFill/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Markowitz!$C$2</c:f>
              <c:numCache>
                <c:formatCode>0.00000000</c:formatCode>
                <c:ptCount val="1"/>
                <c:pt idx="0">
                  <c:v>0.23764201315795699</c:v>
                </c:pt>
              </c:numCache>
            </c:numRef>
          </c:xVal>
          <c:yVal>
            <c:numRef>
              <c:f>Markowitz!$B$2</c:f>
              <c:numCache>
                <c:formatCode>0.00000000</c:formatCode>
                <c:ptCount val="1"/>
                <c:pt idx="0">
                  <c:v>0.11321933840390142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F06-4A3D-8D8D-BF8BA28BAA20}"/>
            </c:ext>
          </c:extLst>
        </c:ser>
        <c:ser>
          <c:idx val="2"/>
          <c:order val="2"/>
          <c:tx>
            <c:v>BIMBOA</c:v>
          </c:tx>
          <c:spPr>
            <a:ln w="25400" cap="rnd">
              <a:noFill/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3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Markowitz!$C$3</c:f>
              <c:numCache>
                <c:formatCode>0.00000000</c:formatCode>
                <c:ptCount val="1"/>
                <c:pt idx="0">
                  <c:v>0.24551607761862915</c:v>
                </c:pt>
              </c:numCache>
            </c:numRef>
          </c:xVal>
          <c:yVal>
            <c:numRef>
              <c:f>Markowitz!$B$3</c:f>
              <c:numCache>
                <c:formatCode>0.00000000</c:formatCode>
                <c:ptCount val="1"/>
                <c:pt idx="0">
                  <c:v>-2.6239846301819348E-2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F06-4A3D-8D8D-BF8BA28BAA20}"/>
            </c:ext>
          </c:extLst>
        </c:ser>
        <c:ser>
          <c:idx val="3"/>
          <c:order val="3"/>
          <c:tx>
            <c:v>CEMEX</c:v>
          </c:tx>
          <c:spPr>
            <a:ln w="25400" cap="rnd">
              <a:noFill/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Markowitz!$C$4</c:f>
              <c:numCache>
                <c:formatCode>0.00000000</c:formatCode>
                <c:ptCount val="1"/>
                <c:pt idx="0">
                  <c:v>0.32692377836475245</c:v>
                </c:pt>
              </c:numCache>
            </c:numRef>
          </c:xVal>
          <c:yVal>
            <c:numRef>
              <c:f>Markowitz!$B$4</c:f>
              <c:numCache>
                <c:formatCode>0.00000000</c:formatCode>
                <c:ptCount val="1"/>
                <c:pt idx="0">
                  <c:v>-0.12006329324768503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F06-4A3D-8D8D-BF8BA28BAA20}"/>
            </c:ext>
          </c:extLst>
        </c:ser>
        <c:ser>
          <c:idx val="4"/>
          <c:order val="4"/>
          <c:tx>
            <c:v>MVP</c:v>
          </c:tx>
          <c:spPr>
            <a:ln w="53975" cap="rnd">
              <a:noFill/>
            </a:ln>
            <a:effectLst>
              <a:glow>
                <a:srgbClr val="FF0000"/>
              </a:glow>
              <a:outerShdw blurRad="25400" dist="12700" sx="1000" sy="1000" algn="ctr" rotWithShape="0">
                <a:srgbClr val="FF0000"/>
              </a:outerShdw>
            </a:effectLst>
          </c:spPr>
          <c:marker>
            <c:symbol val="diamond"/>
            <c:size val="6"/>
            <c:spPr>
              <a:pattFill prst="pct30">
                <a:fgClr>
                  <a:srgbClr val="FF0000"/>
                </a:fgClr>
                <a:bgClr>
                  <a:schemeClr val="bg1"/>
                </a:bgClr>
              </a:pattFill>
              <a:ln w="0">
                <a:noFill/>
              </a:ln>
              <a:effectLst>
                <a:glow>
                  <a:srgbClr val="FF0000"/>
                </a:glow>
                <a:outerShdw blurRad="25400" dist="12700" sx="1000" sy="1000" algn="ctr" rotWithShape="0">
                  <a:srgbClr val="FF0000"/>
                </a:outerShdw>
              </a:effectLst>
            </c:spPr>
          </c:marker>
          <c:xVal>
            <c:numRef>
              <c:f>Markowitz!$V$8</c:f>
              <c:numCache>
                <c:formatCode>General</c:formatCode>
                <c:ptCount val="1"/>
                <c:pt idx="0">
                  <c:v>0.17973090358568108</c:v>
                </c:pt>
              </c:numCache>
            </c:numRef>
          </c:xVal>
          <c:yVal>
            <c:numRef>
              <c:f>Markowitz!$T$8</c:f>
              <c:numCache>
                <c:formatCode>General</c:formatCode>
                <c:ptCount val="1"/>
                <c:pt idx="0">
                  <c:v>1.8842471311506945E-2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F06-4A3D-8D8D-BF8BA28BAA20}"/>
            </c:ext>
          </c:extLst>
        </c:ser>
        <c:ser>
          <c:idx val="5"/>
          <c:order val="5"/>
          <c:tx>
            <c:v>20%</c:v>
          </c:tx>
          <c:spPr>
            <a:ln w="25400" cap="rnd">
              <a:noFill/>
            </a:ln>
            <a:effectLst>
              <a:glow rad="139700">
                <a:schemeClr val="accent6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6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TwofundSepTheorem!$I$9</c:f>
              <c:numCache>
                <c:formatCode>General</c:formatCode>
                <c:ptCount val="1"/>
                <c:pt idx="0">
                  <c:v>0.32853462223722729</c:v>
                </c:pt>
              </c:numCache>
            </c:numRef>
          </c:xVal>
          <c:yVal>
            <c:numRef>
              <c:f>TwofundSepTheorem!$G$9</c:f>
              <c:numCache>
                <c:formatCode>General</c:formatCode>
                <c:ptCount val="1"/>
                <c:pt idx="0">
                  <c:v>0.20000000000000007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F06-4A3D-8D8D-BF8BA28BAA20}"/>
            </c:ext>
          </c:extLst>
        </c:ser>
        <c:ser>
          <c:idx val="6"/>
          <c:order val="6"/>
          <c:tx>
            <c:v>EF</c:v>
          </c:tx>
          <c:spPr>
            <a:ln w="25400" cap="rnd">
              <a:noFill/>
            </a:ln>
            <a:effectLst>
              <a:glow rad="139700">
                <a:schemeClr val="accent1">
                  <a:lumMod val="60000"/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rgbClr val="7030A0"/>
              </a:solidFill>
              <a:ln>
                <a:noFill/>
              </a:ln>
              <a:effectLst>
                <a:glow rad="63500">
                  <a:schemeClr val="accent1">
                    <a:lumMod val="60000"/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TwofundSepTheorem!$J$13:$J$112</c:f>
              <c:numCache>
                <c:formatCode>General</c:formatCode>
                <c:ptCount val="100"/>
                <c:pt idx="0">
                  <c:v>0.17975194264250907</c:v>
                </c:pt>
                <c:pt idx="1">
                  <c:v>0.17981504504308676</c:v>
                </c:pt>
                <c:pt idx="2">
                  <c:v>0.17992016652949089</c:v>
                </c:pt>
                <c:pt idx="3">
                  <c:v>0.18006723351074486</c:v>
                </c:pt>
                <c:pt idx="4">
                  <c:v>0.18025614331968678</c:v>
                </c:pt>
                <c:pt idx="5">
                  <c:v>0.18048676456965698</c:v>
                </c:pt>
                <c:pt idx="6">
                  <c:v>0.18075893760812786</c:v>
                </c:pt>
                <c:pt idx="7">
                  <c:v>0.18107247506365046</c:v>
                </c:pt>
                <c:pt idx="8">
                  <c:v>0.18142716248179194</c:v>
                </c:pt>
                <c:pt idx="9">
                  <c:v>0.18182275904510334</c:v>
                </c:pt>
                <c:pt idx="10">
                  <c:v>0.18225899837158618</c:v>
                </c:pt>
                <c:pt idx="11">
                  <c:v>0.18273558938563381</c:v>
                </c:pt>
                <c:pt idx="12">
                  <c:v>0.18325221725500906</c:v>
                </c:pt>
                <c:pt idx="13">
                  <c:v>0.18380854438708796</c:v>
                </c:pt>
                <c:pt idx="14">
                  <c:v>0.18440421147735242</c:v>
                </c:pt>
                <c:pt idx="15">
                  <c:v>0.18503883860295139</c:v>
                </c:pt>
                <c:pt idx="16">
                  <c:v>0.18571202635407064</c:v>
                </c:pt>
                <c:pt idx="17">
                  <c:v>0.18642335699584953</c:v>
                </c:pt>
                <c:pt idx="18">
                  <c:v>0.18717239565365892</c:v>
                </c:pt>
                <c:pt idx="19">
                  <c:v>0.18795869151470138</c:v>
                </c:pt>
                <c:pt idx="20">
                  <c:v>0.18878177903910243</c:v>
                </c:pt>
                <c:pt idx="21">
                  <c:v>0.1896411791739317</c:v>
                </c:pt>
                <c:pt idx="22">
                  <c:v>0.19053640056391066</c:v>
                </c:pt>
                <c:pt idx="23">
                  <c:v>0.19146694075292403</c:v>
                </c:pt>
                <c:pt idx="24">
                  <c:v>0.19243228737085002</c:v>
                </c:pt>
                <c:pt idx="25">
                  <c:v>0.1934319193006471</c:v>
                </c:pt>
                <c:pt idx="26">
                  <c:v>0.19446530782108068</c:v>
                </c:pt>
                <c:pt idx="27">
                  <c:v>0.19553191772092923</c:v>
                </c:pt>
                <c:pt idx="28">
                  <c:v>0.19663120838097339</c:v>
                </c:pt>
                <c:pt idx="29">
                  <c:v>0.19776263482053502</c:v>
                </c:pt>
                <c:pt idx="30">
                  <c:v>0.19892564870579102</c:v>
                </c:pt>
                <c:pt idx="31">
                  <c:v>0.20011969931753401</c:v>
                </c:pt>
                <c:pt idx="32">
                  <c:v>0.20134423447648464</c:v>
                </c:pt>
                <c:pt idx="33">
                  <c:v>0.20259870142467351</c:v>
                </c:pt>
                <c:pt idx="34">
                  <c:v>0.20388254766180292</c:v>
                </c:pt>
                <c:pt idx="35">
                  <c:v>0.2051952217358671</c:v>
                </c:pt>
                <c:pt idx="36">
                  <c:v>0.20653617398765026</c:v>
                </c:pt>
                <c:pt idx="37">
                  <c:v>0.20790485724903873</c:v>
                </c:pt>
                <c:pt idx="38">
                  <c:v>0.20930072749536821</c:v>
                </c:pt>
                <c:pt idx="39">
                  <c:v>0.2107232444522876</c:v>
                </c:pt>
                <c:pt idx="40">
                  <c:v>0.21217187215785155</c:v>
                </c:pt>
                <c:pt idx="41">
                  <c:v>0.21364607948075673</c:v>
                </c:pt>
                <c:pt idx="42">
                  <c:v>0.21514534059581417</c:v>
                </c:pt>
                <c:pt idx="43">
                  <c:v>0.2166691354179015</c:v>
                </c:pt>
                <c:pt idx="44">
                  <c:v>0.21821694999576438</c:v>
                </c:pt>
                <c:pt idx="45">
                  <c:v>0.219788276867143</c:v>
                </c:pt>
                <c:pt idx="46">
                  <c:v>0.22138261537677895</c:v>
                </c:pt>
                <c:pt idx="47">
                  <c:v>0.22299947195892361</c:v>
                </c:pt>
                <c:pt idx="48">
                  <c:v>0.22463836038601162</c:v>
                </c:pt>
                <c:pt idx="49">
                  <c:v>0.22629880198519275</c:v>
                </c:pt>
                <c:pt idx="50">
                  <c:v>0.22798032582442779</c:v>
                </c:pt>
                <c:pt idx="51">
                  <c:v>0.22968246886985527</c:v>
                </c:pt>
                <c:pt idx="52">
                  <c:v>0.23140477611612253</c:v>
                </c:pt>
                <c:pt idx="53">
                  <c:v>0.23314680069135515</c:v>
                </c:pt>
                <c:pt idx="54">
                  <c:v>0.23490810393840644</c:v>
                </c:pt>
                <c:pt idx="55">
                  <c:v>0.23668825547399008</c:v>
                </c:pt>
                <c:pt idx="56">
                  <c:v>0.23848683322725683</c:v>
                </c:pt>
                <c:pt idx="57">
                  <c:v>0.2403034234593236</c:v>
                </c:pt>
                <c:pt idx="58">
                  <c:v>0.24213762076521178</c:v>
                </c:pt>
                <c:pt idx="59">
                  <c:v>0.24398902805959333</c:v>
                </c:pt>
                <c:pt idx="60">
                  <c:v>0.24585725654768356</c:v>
                </c:pt>
                <c:pt idx="61">
                  <c:v>0.24774192568255968</c:v>
                </c:pt>
                <c:pt idx="62">
                  <c:v>0.2496426631101209</c:v>
                </c:pt>
                <c:pt idx="63">
                  <c:v>0.2515591046028442</c:v>
                </c:pt>
                <c:pt idx="64">
                  <c:v>0.25349089398342706</c:v>
                </c:pt>
                <c:pt idx="65">
                  <c:v>0.25543768303934788</c:v>
                </c:pt>
                <c:pt idx="66">
                  <c:v>0.25739913142931276</c:v>
                </c:pt>
                <c:pt idx="67">
                  <c:v>0.25937490658249857</c:v>
                </c:pt>
                <c:pt idx="68">
                  <c:v>0.26136468359144477</c:v>
                </c:pt>
                <c:pt idx="69">
                  <c:v>0.26336814509938977</c:v>
                </c:pt>
                <c:pt idx="70">
                  <c:v>0.26538498118279291</c:v>
                </c:pt>
                <c:pt idx="71">
                  <c:v>0.26741488922973322</c:v>
                </c:pt>
                <c:pt idx="72">
                  <c:v>0.26945757381482255</c:v>
                </c:pt>
                <c:pt idx="73">
                  <c:v>0.27151274657122743</c:v>
                </c:pt>
                <c:pt idx="74">
                  <c:v>0.27358012606034376</c:v>
                </c:pt>
                <c:pt idx="75">
                  <c:v>0.27565943763962908</c:v>
                </c:pt>
                <c:pt idx="76">
                  <c:v>0.27775041332905431</c:v>
                </c:pt>
                <c:pt idx="77">
                  <c:v>0.27985279167659805</c:v>
                </c:pt>
                <c:pt idx="78">
                  <c:v>0.28196631762317148</c:v>
                </c:pt>
                <c:pt idx="79">
                  <c:v>0.2840907423673254</c:v>
                </c:pt>
                <c:pt idx="80">
                  <c:v>0.28622582323006057</c:v>
                </c:pt>
                <c:pt idx="81">
                  <c:v>0.28837132352003148</c:v>
                </c:pt>
                <c:pt idx="82">
                  <c:v>0.29052701239940559</c:v>
                </c:pt>
                <c:pt idx="83">
                  <c:v>0.29269266475061362</c:v>
                </c:pt>
                <c:pt idx="84">
                  <c:v>0.29486806104420116</c:v>
                </c:pt>
                <c:pt idx="85">
                  <c:v>0.29705298720797174</c:v>
                </c:pt>
                <c:pt idx="86">
                  <c:v>0.29924723449758561</c:v>
                </c:pt>
                <c:pt idx="87">
                  <c:v>0.30145059936876484</c:v>
                </c:pt>
                <c:pt idx="88">
                  <c:v>0.30366288335123059</c:v>
                </c:pt>
                <c:pt idx="89">
                  <c:v>0.30588389292448787</c:v>
                </c:pt>
                <c:pt idx="90">
                  <c:v>0.30811343939555291</c:v>
                </c:pt>
                <c:pt idx="91">
                  <c:v>0.31035133877870658</c:v>
                </c:pt>
                <c:pt idx="92">
                  <c:v>0.31259741167734395</c:v>
                </c:pt>
                <c:pt idx="93">
                  <c:v>0.31485148316797756</c:v>
                </c:pt>
                <c:pt idx="94">
                  <c:v>0.31711338268644002</c:v>
                </c:pt>
                <c:pt idx="95">
                  <c:v>0.31938294391632577</c:v>
                </c:pt>
                <c:pt idx="96">
                  <c:v>0.32166000467969613</c:v>
                </c:pt>
                <c:pt idx="97">
                  <c:v>0.32394440683007075</c:v>
                </c:pt>
                <c:pt idx="98">
                  <c:v>0.32623599614771448</c:v>
                </c:pt>
                <c:pt idx="99">
                  <c:v>0.32853462223722751</c:v>
                </c:pt>
              </c:numCache>
            </c:numRef>
          </c:xVal>
          <c:yVal>
            <c:numRef>
              <c:f>TwofundSepTheorem!$H$13:$H$112</c:f>
              <c:numCache>
                <c:formatCode>General</c:formatCode>
                <c:ptCount val="100"/>
                <c:pt idx="0">
                  <c:v>2.0654046598391873E-2</c:v>
                </c:pt>
                <c:pt idx="1">
                  <c:v>2.2465621885276805E-2</c:v>
                </c:pt>
                <c:pt idx="2">
                  <c:v>2.4277197172161737E-2</c:v>
                </c:pt>
                <c:pt idx="3">
                  <c:v>2.6088772459046665E-2</c:v>
                </c:pt>
                <c:pt idx="4">
                  <c:v>2.7900347745931593E-2</c:v>
                </c:pt>
                <c:pt idx="5">
                  <c:v>2.9711923032816532E-2</c:v>
                </c:pt>
                <c:pt idx="6">
                  <c:v>3.1523498319701464E-2</c:v>
                </c:pt>
                <c:pt idx="7">
                  <c:v>3.3335073606586385E-2</c:v>
                </c:pt>
                <c:pt idx="8">
                  <c:v>3.5146648893471327E-2</c:v>
                </c:pt>
                <c:pt idx="9">
                  <c:v>3.6958224180356256E-2</c:v>
                </c:pt>
                <c:pt idx="10">
                  <c:v>3.8769799467241184E-2</c:v>
                </c:pt>
                <c:pt idx="11">
                  <c:v>4.0581374754126098E-2</c:v>
                </c:pt>
                <c:pt idx="12">
                  <c:v>4.2392950041011047E-2</c:v>
                </c:pt>
                <c:pt idx="13">
                  <c:v>4.4204525327895969E-2</c:v>
                </c:pt>
                <c:pt idx="14">
                  <c:v>4.6016100614780918E-2</c:v>
                </c:pt>
                <c:pt idx="15">
                  <c:v>4.7827675901665846E-2</c:v>
                </c:pt>
                <c:pt idx="16">
                  <c:v>4.9639251188550761E-2</c:v>
                </c:pt>
                <c:pt idx="17">
                  <c:v>5.1450826475435703E-2</c:v>
                </c:pt>
                <c:pt idx="18">
                  <c:v>5.3262401762320652E-2</c:v>
                </c:pt>
                <c:pt idx="19">
                  <c:v>5.5073977049205552E-2</c:v>
                </c:pt>
                <c:pt idx="20">
                  <c:v>5.6885552336090495E-2</c:v>
                </c:pt>
                <c:pt idx="21">
                  <c:v>5.869712762297543E-2</c:v>
                </c:pt>
                <c:pt idx="22">
                  <c:v>6.0508702909860365E-2</c:v>
                </c:pt>
                <c:pt idx="23">
                  <c:v>6.2320278196745293E-2</c:v>
                </c:pt>
                <c:pt idx="24">
                  <c:v>6.4131853483630222E-2</c:v>
                </c:pt>
                <c:pt idx="25">
                  <c:v>6.5943428770515164E-2</c:v>
                </c:pt>
                <c:pt idx="26">
                  <c:v>6.7755004057400092E-2</c:v>
                </c:pt>
                <c:pt idx="27">
                  <c:v>6.9566579344285007E-2</c:v>
                </c:pt>
                <c:pt idx="28">
                  <c:v>7.1378154631169963E-2</c:v>
                </c:pt>
                <c:pt idx="29">
                  <c:v>7.3189729918054905E-2</c:v>
                </c:pt>
                <c:pt idx="30">
                  <c:v>7.5001305204939833E-2</c:v>
                </c:pt>
                <c:pt idx="31">
                  <c:v>7.6812880491824762E-2</c:v>
                </c:pt>
                <c:pt idx="32">
                  <c:v>7.862445577870969E-2</c:v>
                </c:pt>
                <c:pt idx="33">
                  <c:v>8.0436031065594618E-2</c:v>
                </c:pt>
                <c:pt idx="34">
                  <c:v>8.224760635247956E-2</c:v>
                </c:pt>
                <c:pt idx="35">
                  <c:v>8.4059181639364489E-2</c:v>
                </c:pt>
                <c:pt idx="36">
                  <c:v>8.5870756926249431E-2</c:v>
                </c:pt>
                <c:pt idx="37">
                  <c:v>8.7682332213134345E-2</c:v>
                </c:pt>
                <c:pt idx="38">
                  <c:v>8.9493907500019274E-2</c:v>
                </c:pt>
                <c:pt idx="39">
                  <c:v>9.1305482786904216E-2</c:v>
                </c:pt>
                <c:pt idx="40">
                  <c:v>9.3117058073789144E-2</c:v>
                </c:pt>
                <c:pt idx="41">
                  <c:v>9.4928633360674086E-2</c:v>
                </c:pt>
                <c:pt idx="42">
                  <c:v>9.6740208647559014E-2</c:v>
                </c:pt>
                <c:pt idx="43">
                  <c:v>9.8551783934443957E-2</c:v>
                </c:pt>
                <c:pt idx="44">
                  <c:v>0.10036335922132887</c:v>
                </c:pt>
                <c:pt idx="45">
                  <c:v>0.10217493450821381</c:v>
                </c:pt>
                <c:pt idx="46">
                  <c:v>0.10398650979509874</c:v>
                </c:pt>
                <c:pt idx="47">
                  <c:v>0.10579808508198368</c:v>
                </c:pt>
                <c:pt idx="48">
                  <c:v>0.10760966036886861</c:v>
                </c:pt>
                <c:pt idx="49">
                  <c:v>0.10942123565575354</c:v>
                </c:pt>
                <c:pt idx="50">
                  <c:v>0.11123281094263845</c:v>
                </c:pt>
                <c:pt idx="51">
                  <c:v>0.11304438622952338</c:v>
                </c:pt>
                <c:pt idx="52">
                  <c:v>0.11485596151640833</c:v>
                </c:pt>
                <c:pt idx="53">
                  <c:v>0.11666753680329325</c:v>
                </c:pt>
                <c:pt idx="54">
                  <c:v>0.1184791120901782</c:v>
                </c:pt>
                <c:pt idx="55">
                  <c:v>0.12029068737706312</c:v>
                </c:pt>
                <c:pt idx="56">
                  <c:v>0.12210226266394805</c:v>
                </c:pt>
                <c:pt idx="57">
                  <c:v>0.12391383795083298</c:v>
                </c:pt>
                <c:pt idx="58">
                  <c:v>0.12572541323771794</c:v>
                </c:pt>
                <c:pt idx="59">
                  <c:v>0.12753698852460285</c:v>
                </c:pt>
                <c:pt idx="60">
                  <c:v>0.12934856381148779</c:v>
                </c:pt>
                <c:pt idx="61">
                  <c:v>0.13116013909837271</c:v>
                </c:pt>
                <c:pt idx="62">
                  <c:v>0.13297171438525765</c:v>
                </c:pt>
                <c:pt idx="63">
                  <c:v>0.13478328967214259</c:v>
                </c:pt>
                <c:pt idx="64">
                  <c:v>0.13659486495902751</c:v>
                </c:pt>
                <c:pt idx="65">
                  <c:v>0.13840644024591245</c:v>
                </c:pt>
                <c:pt idx="66">
                  <c:v>0.14021801553279739</c:v>
                </c:pt>
                <c:pt idx="67">
                  <c:v>0.14202959081968231</c:v>
                </c:pt>
                <c:pt idx="68">
                  <c:v>0.14384116610656722</c:v>
                </c:pt>
                <c:pt idx="69">
                  <c:v>0.14565274139345219</c:v>
                </c:pt>
                <c:pt idx="70">
                  <c:v>0.1474643166803371</c:v>
                </c:pt>
                <c:pt idx="71">
                  <c:v>0.14927589196722205</c:v>
                </c:pt>
                <c:pt idx="72">
                  <c:v>0.15108746725410699</c:v>
                </c:pt>
                <c:pt idx="73">
                  <c:v>0.1528990425409919</c:v>
                </c:pt>
                <c:pt idx="74">
                  <c:v>0.15471061782787685</c:v>
                </c:pt>
                <c:pt idx="75">
                  <c:v>0.15652219311476179</c:v>
                </c:pt>
                <c:pt idx="76">
                  <c:v>0.15833376840164673</c:v>
                </c:pt>
                <c:pt idx="77">
                  <c:v>0.16014534368853162</c:v>
                </c:pt>
                <c:pt idx="78">
                  <c:v>0.16195691897541656</c:v>
                </c:pt>
                <c:pt idx="79">
                  <c:v>0.1637684942623015</c:v>
                </c:pt>
                <c:pt idx="80">
                  <c:v>0.16558006954918641</c:v>
                </c:pt>
                <c:pt idx="81">
                  <c:v>0.16739164483607141</c:v>
                </c:pt>
                <c:pt idx="82">
                  <c:v>0.1692032201229563</c:v>
                </c:pt>
                <c:pt idx="83">
                  <c:v>0.17101479540984124</c:v>
                </c:pt>
                <c:pt idx="84">
                  <c:v>0.17282637069672618</c:v>
                </c:pt>
                <c:pt idx="85">
                  <c:v>0.17463794598361113</c:v>
                </c:pt>
                <c:pt idx="86">
                  <c:v>0.17644952127049604</c:v>
                </c:pt>
                <c:pt idx="87">
                  <c:v>0.17826109655738098</c:v>
                </c:pt>
                <c:pt idx="88">
                  <c:v>0.1800726718442659</c:v>
                </c:pt>
                <c:pt idx="89">
                  <c:v>0.18188424713115081</c:v>
                </c:pt>
                <c:pt idx="90">
                  <c:v>0.18369582241803573</c:v>
                </c:pt>
                <c:pt idx="91">
                  <c:v>0.1855073977049207</c:v>
                </c:pt>
                <c:pt idx="92">
                  <c:v>0.18731897299180561</c:v>
                </c:pt>
                <c:pt idx="93">
                  <c:v>0.18913054827869052</c:v>
                </c:pt>
                <c:pt idx="94">
                  <c:v>0.19094212356557549</c:v>
                </c:pt>
                <c:pt idx="95">
                  <c:v>0.19275369885246044</c:v>
                </c:pt>
                <c:pt idx="96">
                  <c:v>0.19456527413934535</c:v>
                </c:pt>
                <c:pt idx="97">
                  <c:v>0.19637684942623029</c:v>
                </c:pt>
                <c:pt idx="98">
                  <c:v>0.19818842471311524</c:v>
                </c:pt>
                <c:pt idx="99">
                  <c:v>0.20000000000000018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F06-4A3D-8D8D-BF8BA28BAA20}"/>
            </c:ext>
          </c:extLst>
        </c:ser>
        <c:ser>
          <c:idx val="7"/>
          <c:order val="7"/>
          <c:tx>
            <c:v>T</c:v>
          </c:tx>
          <c:spPr>
            <a:ln w="25400" cap="rnd">
              <a:noFill/>
            </a:ln>
            <a:effectLst>
              <a:glow rad="139700">
                <a:schemeClr val="accent2">
                  <a:lumMod val="60000"/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lumMod val="60000"/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FRA!$M$7</c:f>
              <c:numCache>
                <c:formatCode>General</c:formatCode>
                <c:ptCount val="1"/>
                <c:pt idx="0">
                  <c:v>0.5644223757561847</c:v>
                </c:pt>
              </c:numCache>
            </c:numRef>
          </c:xVal>
          <c:yVal>
            <c:numRef>
              <c:f>FRA!$K$7</c:f>
              <c:numCache>
                <c:formatCode>General</c:formatCode>
                <c:ptCount val="1"/>
                <c:pt idx="0">
                  <c:v>-0.33360276732363925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F06-4A3D-8D8D-BF8BA28BAA20}"/>
            </c:ext>
          </c:extLst>
        </c:ser>
        <c:ser>
          <c:idx val="8"/>
          <c:order val="8"/>
          <c:tx>
            <c:v>FRA</c:v>
          </c:tx>
          <c:spPr>
            <a:ln w="22225" cap="rnd">
              <a:noFill/>
            </a:ln>
            <a:effectLst>
              <a:glow rad="139700">
                <a:schemeClr val="accent3">
                  <a:lumMod val="60000"/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6"/>
              </a:solidFill>
              <a:ln>
                <a:noFill/>
              </a:ln>
              <a:effectLst>
                <a:glow rad="63500">
                  <a:schemeClr val="accent3">
                    <a:lumMod val="60000"/>
                    <a:satMod val="175000"/>
                    <a:alpha val="25000"/>
                  </a:schemeClr>
                </a:glow>
              </a:effectLst>
            </c:spPr>
          </c:marker>
          <c:dPt>
            <c:idx val="0"/>
            <c:marker>
              <c:symbol val="triangle"/>
              <c:size val="9"/>
              <c:spPr>
                <a:solidFill>
                  <a:schemeClr val="accent6"/>
                </a:solidFill>
                <a:ln>
                  <a:solidFill>
                    <a:schemeClr val="accent6"/>
                  </a:solidFill>
                </a:ln>
                <a:effectLst>
                  <a:glow rad="63500">
                    <a:schemeClr val="accent3">
                      <a:lumMod val="60000"/>
                      <a:satMod val="175000"/>
                      <a:alpha val="25000"/>
                    </a:schemeClr>
                  </a:glow>
                </a:effectLst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1F06-4A3D-8D8D-BF8BA28BAA20}"/>
              </c:ext>
            </c:extLst>
          </c:dPt>
          <c:xVal>
            <c:numLit>
              <c:formatCode>General</c:formatCode>
              <c:ptCount val="1"/>
              <c:pt idx="0">
                <c:v>0</c:v>
              </c:pt>
            </c:numLit>
          </c:xVal>
          <c:yVal>
            <c:numRef>
              <c:f>FRA!$M$4</c:f>
              <c:numCache>
                <c:formatCode>General</c:formatCode>
                <c:ptCount val="1"/>
                <c:pt idx="0">
                  <c:v>5.8613076923076921E-2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1F06-4A3D-8D8D-BF8BA28BAA20}"/>
            </c:ext>
          </c:extLst>
        </c:ser>
        <c:ser>
          <c:idx val="9"/>
          <c:order val="9"/>
          <c:tx>
            <c:v>CapMarLine</c:v>
          </c:tx>
          <c:spPr>
            <a:ln w="25400" cap="rnd">
              <a:noFill/>
            </a:ln>
            <a:effectLst>
              <a:glow rad="139700">
                <a:schemeClr val="accent4">
                  <a:lumMod val="60000"/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4">
                  <a:lumMod val="60000"/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4">
                    <a:lumMod val="60000"/>
                    <a:satMod val="175000"/>
                    <a:alpha val="25000"/>
                  </a:schemeClr>
                </a:glow>
              </a:effectLst>
            </c:spPr>
          </c:marker>
          <c:dPt>
            <c:idx val="50"/>
            <c:marker>
              <c:symbol val="star"/>
              <c:size val="5"/>
              <c:spPr>
                <a:solidFill>
                  <a:srgbClr val="FF6699"/>
                </a:solidFill>
                <a:ln>
                  <a:noFill/>
                </a:ln>
                <a:effectLst>
                  <a:glow rad="63500">
                    <a:schemeClr val="accent4">
                      <a:lumMod val="60000"/>
                      <a:satMod val="175000"/>
                      <a:alpha val="25000"/>
                    </a:schemeClr>
                  </a:glow>
                </a:effectLst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1F06-4A3D-8D8D-BF8BA28BAA20}"/>
              </c:ext>
            </c:extLst>
          </c:dPt>
          <c:xVal>
            <c:numRef>
              <c:f>FRA!$K$36:$K$186</c:f>
              <c:numCache>
                <c:formatCode>General</c:formatCode>
                <c:ptCount val="151"/>
                <c:pt idx="0">
                  <c:v>1.1288447515123694</c:v>
                </c:pt>
                <c:pt idx="1">
                  <c:v>1.1175563039972456</c:v>
                </c:pt>
                <c:pt idx="2">
                  <c:v>1.106267856482122</c:v>
                </c:pt>
                <c:pt idx="3">
                  <c:v>1.0949794089669984</c:v>
                </c:pt>
                <c:pt idx="4">
                  <c:v>1.0836909614518746</c:v>
                </c:pt>
                <c:pt idx="5">
                  <c:v>1.072402513936751</c:v>
                </c:pt>
                <c:pt idx="6">
                  <c:v>1.0611140664216272</c:v>
                </c:pt>
                <c:pt idx="7">
                  <c:v>1.0498256189065034</c:v>
                </c:pt>
                <c:pt idx="8">
                  <c:v>1.0385371713913798</c:v>
                </c:pt>
                <c:pt idx="9">
                  <c:v>1.027248723876256</c:v>
                </c:pt>
                <c:pt idx="10">
                  <c:v>1.0159602763611324</c:v>
                </c:pt>
                <c:pt idx="11">
                  <c:v>1.0046718288460086</c:v>
                </c:pt>
                <c:pt idx="12">
                  <c:v>0.993383381330885</c:v>
                </c:pt>
                <c:pt idx="13">
                  <c:v>0.9820949338157613</c:v>
                </c:pt>
                <c:pt idx="14">
                  <c:v>0.97080648630063759</c:v>
                </c:pt>
                <c:pt idx="15">
                  <c:v>0.95951803878551389</c:v>
                </c:pt>
                <c:pt idx="16">
                  <c:v>0.94822959127039019</c:v>
                </c:pt>
                <c:pt idx="17">
                  <c:v>0.93694114375526649</c:v>
                </c:pt>
                <c:pt idx="18">
                  <c:v>0.92565269624014279</c:v>
                </c:pt>
                <c:pt idx="19">
                  <c:v>0.91436424872501898</c:v>
                </c:pt>
                <c:pt idx="20">
                  <c:v>0.90307580120989528</c:v>
                </c:pt>
                <c:pt idx="21">
                  <c:v>0.89178735369477158</c:v>
                </c:pt>
                <c:pt idx="22">
                  <c:v>0.88049890617964788</c:v>
                </c:pt>
                <c:pt idx="23">
                  <c:v>0.86921045866452418</c:v>
                </c:pt>
                <c:pt idx="24">
                  <c:v>0.85792201114940048</c:v>
                </c:pt>
                <c:pt idx="25">
                  <c:v>0.84663356363427678</c:v>
                </c:pt>
                <c:pt idx="26">
                  <c:v>0.83534511611915307</c:v>
                </c:pt>
                <c:pt idx="27">
                  <c:v>0.82405666860402937</c:v>
                </c:pt>
                <c:pt idx="28">
                  <c:v>0.81276822108890567</c:v>
                </c:pt>
                <c:pt idx="29">
                  <c:v>0.80147977357378197</c:v>
                </c:pt>
                <c:pt idx="30">
                  <c:v>0.79019132605865827</c:v>
                </c:pt>
                <c:pt idx="31">
                  <c:v>0.77890287854353457</c:v>
                </c:pt>
                <c:pt idx="32">
                  <c:v>0.76761443102841087</c:v>
                </c:pt>
                <c:pt idx="33">
                  <c:v>0.75632598351328717</c:v>
                </c:pt>
                <c:pt idx="34">
                  <c:v>0.74503753599816347</c:v>
                </c:pt>
                <c:pt idx="35">
                  <c:v>0.73374908848303977</c:v>
                </c:pt>
                <c:pt idx="36">
                  <c:v>0.72246064096791607</c:v>
                </c:pt>
                <c:pt idx="37">
                  <c:v>0.71117219345279237</c:v>
                </c:pt>
                <c:pt idx="38">
                  <c:v>0.69988374593766867</c:v>
                </c:pt>
                <c:pt idx="39">
                  <c:v>0.68859529842254497</c:v>
                </c:pt>
                <c:pt idx="40">
                  <c:v>0.67730685090742127</c:v>
                </c:pt>
                <c:pt idx="41">
                  <c:v>0.66601840339229756</c:v>
                </c:pt>
                <c:pt idx="42">
                  <c:v>0.65472995587717386</c:v>
                </c:pt>
                <c:pt idx="43">
                  <c:v>0.64344150836205016</c:v>
                </c:pt>
                <c:pt idx="44">
                  <c:v>0.63215306084692646</c:v>
                </c:pt>
                <c:pt idx="45">
                  <c:v>0.62086461333180276</c:v>
                </c:pt>
                <c:pt idx="46">
                  <c:v>0.60957616581667906</c:v>
                </c:pt>
                <c:pt idx="47">
                  <c:v>0.59828771830155525</c:v>
                </c:pt>
                <c:pt idx="48">
                  <c:v>0.58699927078643155</c:v>
                </c:pt>
                <c:pt idx="49">
                  <c:v>0.57571082327130796</c:v>
                </c:pt>
                <c:pt idx="50">
                  <c:v>0.56442237575618426</c:v>
                </c:pt>
                <c:pt idx="51">
                  <c:v>0.55313392824106056</c:v>
                </c:pt>
                <c:pt idx="52">
                  <c:v>0.54184548072593686</c:v>
                </c:pt>
                <c:pt idx="53">
                  <c:v>0.53055703321081316</c:v>
                </c:pt>
                <c:pt idx="54">
                  <c:v>0.51926858569568946</c:v>
                </c:pt>
                <c:pt idx="55">
                  <c:v>0.50798013818056564</c:v>
                </c:pt>
                <c:pt idx="56">
                  <c:v>0.49669169066544194</c:v>
                </c:pt>
                <c:pt idx="57">
                  <c:v>0.48540324315031824</c:v>
                </c:pt>
                <c:pt idx="58">
                  <c:v>0.47411479563519454</c:v>
                </c:pt>
                <c:pt idx="59">
                  <c:v>0.4628263481200709</c:v>
                </c:pt>
                <c:pt idx="60">
                  <c:v>0.4515379006049472</c:v>
                </c:pt>
                <c:pt idx="61">
                  <c:v>0.44024945308982344</c:v>
                </c:pt>
                <c:pt idx="62">
                  <c:v>0.42896100557469974</c:v>
                </c:pt>
                <c:pt idx="63">
                  <c:v>0.41767255805957604</c:v>
                </c:pt>
                <c:pt idx="64">
                  <c:v>0.40638411054445234</c:v>
                </c:pt>
                <c:pt idx="65">
                  <c:v>0.39509566302932864</c:v>
                </c:pt>
                <c:pt idx="66">
                  <c:v>0.38380721551420494</c:v>
                </c:pt>
                <c:pt idx="67">
                  <c:v>0.37251876799908124</c:v>
                </c:pt>
                <c:pt idx="68">
                  <c:v>0.36123032048395753</c:v>
                </c:pt>
                <c:pt idx="69">
                  <c:v>0.34994187296883383</c:v>
                </c:pt>
                <c:pt idx="70">
                  <c:v>0.33865342545371013</c:v>
                </c:pt>
                <c:pt idx="71">
                  <c:v>0.32736497793858643</c:v>
                </c:pt>
                <c:pt idx="72">
                  <c:v>0.31607653042346273</c:v>
                </c:pt>
                <c:pt idx="73">
                  <c:v>0.30478808290833898</c:v>
                </c:pt>
                <c:pt idx="74">
                  <c:v>0.29349963539321533</c:v>
                </c:pt>
                <c:pt idx="75">
                  <c:v>0.28221118787809157</c:v>
                </c:pt>
                <c:pt idx="76">
                  <c:v>0.27092274036296787</c:v>
                </c:pt>
                <c:pt idx="77">
                  <c:v>0.25963429284784417</c:v>
                </c:pt>
                <c:pt idx="78">
                  <c:v>0.24834584533272047</c:v>
                </c:pt>
                <c:pt idx="79">
                  <c:v>0.23705739781759677</c:v>
                </c:pt>
                <c:pt idx="80">
                  <c:v>0.2257689503024731</c:v>
                </c:pt>
                <c:pt idx="81">
                  <c:v>0.21448050278734937</c:v>
                </c:pt>
                <c:pt idx="82">
                  <c:v>0.20319205527222567</c:v>
                </c:pt>
                <c:pt idx="83">
                  <c:v>0.19190360775710197</c:v>
                </c:pt>
                <c:pt idx="84">
                  <c:v>0.18061516024197827</c:v>
                </c:pt>
                <c:pt idx="85">
                  <c:v>0.16932671272685457</c:v>
                </c:pt>
                <c:pt idx="86">
                  <c:v>0.15803826521173087</c:v>
                </c:pt>
                <c:pt idx="87">
                  <c:v>0.14674981769660717</c:v>
                </c:pt>
                <c:pt idx="88">
                  <c:v>0.13546137018148346</c:v>
                </c:pt>
                <c:pt idx="89">
                  <c:v>0.12417292266635978</c:v>
                </c:pt>
                <c:pt idx="90">
                  <c:v>0.11288447515123609</c:v>
                </c:pt>
                <c:pt idx="91">
                  <c:v>0.10159602763611239</c:v>
                </c:pt>
                <c:pt idx="92">
                  <c:v>9.0307580120988704E-2</c:v>
                </c:pt>
                <c:pt idx="93">
                  <c:v>7.9019132605865017E-2</c:v>
                </c:pt>
                <c:pt idx="94">
                  <c:v>6.773068509074133E-2</c:v>
                </c:pt>
                <c:pt idx="95">
                  <c:v>5.6442237575617629E-2</c:v>
                </c:pt>
                <c:pt idx="96">
                  <c:v>4.5153790060493929E-2</c:v>
                </c:pt>
                <c:pt idx="97">
                  <c:v>3.3865342545370235E-2</c:v>
                </c:pt>
                <c:pt idx="98">
                  <c:v>2.2576895030246538E-2</c:v>
                </c:pt>
                <c:pt idx="99">
                  <c:v>1.1288447515122845E-2</c:v>
                </c:pt>
                <c:pt idx="100">
                  <c:v>8.4987333517286322E-16</c:v>
                </c:pt>
                <c:pt idx="101">
                  <c:v>1.1288447515124544E-2</c:v>
                </c:pt>
                <c:pt idx="102">
                  <c:v>2.2576895030248238E-2</c:v>
                </c:pt>
                <c:pt idx="103">
                  <c:v>3.3865342545371935E-2</c:v>
                </c:pt>
                <c:pt idx="104">
                  <c:v>4.5153790060495629E-2</c:v>
                </c:pt>
                <c:pt idx="105">
                  <c:v>5.6442237575619329E-2</c:v>
                </c:pt>
                <c:pt idx="106">
                  <c:v>6.7730685090743023E-2</c:v>
                </c:pt>
                <c:pt idx="107">
                  <c:v>7.901913260586671E-2</c:v>
                </c:pt>
                <c:pt idx="108">
                  <c:v>9.0307580120990397E-2</c:v>
                </c:pt>
                <c:pt idx="109">
                  <c:v>0.1015960276361141</c:v>
                </c:pt>
                <c:pt idx="110">
                  <c:v>0.11288447515123777</c:v>
                </c:pt>
                <c:pt idx="111">
                  <c:v>0.12417292266636147</c:v>
                </c:pt>
                <c:pt idx="112">
                  <c:v>0.13546137018148516</c:v>
                </c:pt>
                <c:pt idx="113">
                  <c:v>0.14674981769660886</c:v>
                </c:pt>
                <c:pt idx="114">
                  <c:v>0.15803826521173253</c:v>
                </c:pt>
                <c:pt idx="115">
                  <c:v>0.16932671272685626</c:v>
                </c:pt>
                <c:pt idx="116">
                  <c:v>0.18061516024197993</c:v>
                </c:pt>
                <c:pt idx="117">
                  <c:v>0.19190360775710366</c:v>
                </c:pt>
                <c:pt idx="118">
                  <c:v>0.20319205527222736</c:v>
                </c:pt>
                <c:pt idx="119">
                  <c:v>0.21448050278735106</c:v>
                </c:pt>
                <c:pt idx="120">
                  <c:v>0.22576895030247476</c:v>
                </c:pt>
                <c:pt idx="121">
                  <c:v>0.23705739781759846</c:v>
                </c:pt>
                <c:pt idx="122">
                  <c:v>0.24834584533272216</c:v>
                </c:pt>
                <c:pt idx="123">
                  <c:v>0.25963429284784589</c:v>
                </c:pt>
                <c:pt idx="124">
                  <c:v>0.27092274036296959</c:v>
                </c:pt>
                <c:pt idx="125">
                  <c:v>0.28221118787809329</c:v>
                </c:pt>
                <c:pt idx="126">
                  <c:v>0.293499635393217</c:v>
                </c:pt>
                <c:pt idx="127">
                  <c:v>0.3047880829083407</c:v>
                </c:pt>
                <c:pt idx="128">
                  <c:v>0.3160765304234644</c:v>
                </c:pt>
                <c:pt idx="129">
                  <c:v>0.3273649779385881</c:v>
                </c:pt>
                <c:pt idx="130">
                  <c:v>0.3386534254537118</c:v>
                </c:pt>
                <c:pt idx="131">
                  <c:v>0.3499418729688355</c:v>
                </c:pt>
                <c:pt idx="132">
                  <c:v>0.36123032048395926</c:v>
                </c:pt>
                <c:pt idx="133">
                  <c:v>0.3725187679990829</c:v>
                </c:pt>
                <c:pt idx="134">
                  <c:v>0.3838072155142066</c:v>
                </c:pt>
                <c:pt idx="135">
                  <c:v>0.39509566302933036</c:v>
                </c:pt>
                <c:pt idx="136">
                  <c:v>0.406384110544454</c:v>
                </c:pt>
                <c:pt idx="137">
                  <c:v>0.4176725580595777</c:v>
                </c:pt>
                <c:pt idx="138">
                  <c:v>0.42896100557470146</c:v>
                </c:pt>
                <c:pt idx="139">
                  <c:v>0.4402494530898251</c:v>
                </c:pt>
                <c:pt idx="140">
                  <c:v>0.45153790060494886</c:v>
                </c:pt>
                <c:pt idx="141">
                  <c:v>0.46282634812007256</c:v>
                </c:pt>
                <c:pt idx="142">
                  <c:v>0.47411479563519626</c:v>
                </c:pt>
                <c:pt idx="143">
                  <c:v>0.48540324315031996</c:v>
                </c:pt>
                <c:pt idx="144">
                  <c:v>0.49669169066544366</c:v>
                </c:pt>
                <c:pt idx="145">
                  <c:v>0.50798013818056731</c:v>
                </c:pt>
                <c:pt idx="146">
                  <c:v>0.51926858569569101</c:v>
                </c:pt>
                <c:pt idx="147">
                  <c:v>0.53055703321081482</c:v>
                </c:pt>
                <c:pt idx="148">
                  <c:v>0.54184548072593852</c:v>
                </c:pt>
                <c:pt idx="149">
                  <c:v>0.55313392824106222</c:v>
                </c:pt>
                <c:pt idx="150">
                  <c:v>0.56442237575618581</c:v>
                </c:pt>
              </c:numCache>
            </c:numRef>
          </c:xVal>
          <c:yVal>
            <c:numRef>
              <c:f>FRA!$I$36:$I$186</c:f>
              <c:numCache>
                <c:formatCode>General</c:formatCode>
                <c:ptCount val="151"/>
                <c:pt idx="0">
                  <c:v>-0.72581861157035543</c:v>
                </c:pt>
                <c:pt idx="1">
                  <c:v>-0.71797429468542118</c:v>
                </c:pt>
                <c:pt idx="2">
                  <c:v>-0.7101299778004867</c:v>
                </c:pt>
                <c:pt idx="3">
                  <c:v>-0.70228566091555245</c:v>
                </c:pt>
                <c:pt idx="4">
                  <c:v>-0.69444134403061819</c:v>
                </c:pt>
                <c:pt idx="5">
                  <c:v>-0.68659702714568371</c:v>
                </c:pt>
                <c:pt idx="6">
                  <c:v>-0.67875271026074946</c:v>
                </c:pt>
                <c:pt idx="7">
                  <c:v>-0.67090839337581509</c:v>
                </c:pt>
                <c:pt idx="8">
                  <c:v>-0.66306407649088073</c:v>
                </c:pt>
                <c:pt idx="9">
                  <c:v>-0.65521975960594647</c:v>
                </c:pt>
                <c:pt idx="10">
                  <c:v>-0.64737544272101211</c:v>
                </c:pt>
                <c:pt idx="11">
                  <c:v>-0.63953112583607785</c:v>
                </c:pt>
                <c:pt idx="12">
                  <c:v>-0.63168680895114349</c:v>
                </c:pt>
                <c:pt idx="13">
                  <c:v>-0.62384249206620912</c:v>
                </c:pt>
                <c:pt idx="14">
                  <c:v>-0.61599817518127487</c:v>
                </c:pt>
                <c:pt idx="15">
                  <c:v>-0.60815385829634039</c:v>
                </c:pt>
                <c:pt idx="16">
                  <c:v>-0.60030954141140613</c:v>
                </c:pt>
                <c:pt idx="17">
                  <c:v>-0.59246522452647188</c:v>
                </c:pt>
                <c:pt idx="18">
                  <c:v>-0.5846209076415374</c:v>
                </c:pt>
                <c:pt idx="19">
                  <c:v>-0.57677659075660315</c:v>
                </c:pt>
                <c:pt idx="20">
                  <c:v>-0.56893227387166889</c:v>
                </c:pt>
                <c:pt idx="21">
                  <c:v>-0.56108795698673442</c:v>
                </c:pt>
                <c:pt idx="22">
                  <c:v>-0.55324364010180016</c:v>
                </c:pt>
                <c:pt idx="23">
                  <c:v>-0.54539932321686579</c:v>
                </c:pt>
                <c:pt idx="24">
                  <c:v>-0.53755500633193143</c:v>
                </c:pt>
                <c:pt idx="25">
                  <c:v>-0.52971068944699717</c:v>
                </c:pt>
                <c:pt idx="26">
                  <c:v>-0.52186637256206281</c:v>
                </c:pt>
                <c:pt idx="27">
                  <c:v>-0.51402205567712855</c:v>
                </c:pt>
                <c:pt idx="28">
                  <c:v>-0.50617773879219419</c:v>
                </c:pt>
                <c:pt idx="29">
                  <c:v>-0.49833342190725982</c:v>
                </c:pt>
                <c:pt idx="30">
                  <c:v>-0.49048910502232551</c:v>
                </c:pt>
                <c:pt idx="31">
                  <c:v>-0.4826447881373912</c:v>
                </c:pt>
                <c:pt idx="32">
                  <c:v>-0.47480047125245683</c:v>
                </c:pt>
                <c:pt idx="33">
                  <c:v>-0.46695615436752247</c:v>
                </c:pt>
                <c:pt idx="34">
                  <c:v>-0.45911183748258821</c:v>
                </c:pt>
                <c:pt idx="35">
                  <c:v>-0.45126752059765385</c:v>
                </c:pt>
                <c:pt idx="36">
                  <c:v>-0.44342320371271954</c:v>
                </c:pt>
                <c:pt idx="37">
                  <c:v>-0.43557888682778517</c:v>
                </c:pt>
                <c:pt idx="38">
                  <c:v>-0.42773456994285086</c:v>
                </c:pt>
                <c:pt idx="39">
                  <c:v>-0.41989025305791655</c:v>
                </c:pt>
                <c:pt idx="40">
                  <c:v>-0.41204593617298219</c:v>
                </c:pt>
                <c:pt idx="41">
                  <c:v>-0.40420161928804788</c:v>
                </c:pt>
                <c:pt idx="42">
                  <c:v>-0.39635730240311356</c:v>
                </c:pt>
                <c:pt idx="43">
                  <c:v>-0.3885129855181792</c:v>
                </c:pt>
                <c:pt idx="44">
                  <c:v>-0.38066866863324489</c:v>
                </c:pt>
                <c:pt idx="45">
                  <c:v>-0.37282435174831052</c:v>
                </c:pt>
                <c:pt idx="46">
                  <c:v>-0.36498003486337627</c:v>
                </c:pt>
                <c:pt idx="47">
                  <c:v>-0.3571357179784419</c:v>
                </c:pt>
                <c:pt idx="48">
                  <c:v>-0.34929140109350754</c:v>
                </c:pt>
                <c:pt idx="49">
                  <c:v>-0.34144708420857323</c:v>
                </c:pt>
                <c:pt idx="50">
                  <c:v>-0.33360276732363897</c:v>
                </c:pt>
                <c:pt idx="51">
                  <c:v>-0.32575845043870455</c:v>
                </c:pt>
                <c:pt idx="52">
                  <c:v>-0.31791413355377024</c:v>
                </c:pt>
                <c:pt idx="53">
                  <c:v>-0.31006981666883587</c:v>
                </c:pt>
                <c:pt idx="54">
                  <c:v>-0.30222549978390162</c:v>
                </c:pt>
                <c:pt idx="55">
                  <c:v>-0.29438118289896725</c:v>
                </c:pt>
                <c:pt idx="56">
                  <c:v>-0.28653686601403289</c:v>
                </c:pt>
                <c:pt idx="57">
                  <c:v>-0.27869254912909858</c:v>
                </c:pt>
                <c:pt idx="58">
                  <c:v>-0.27084823224416427</c:v>
                </c:pt>
                <c:pt idx="59">
                  <c:v>-0.26300391535922996</c:v>
                </c:pt>
                <c:pt idx="60">
                  <c:v>-0.25515959847429559</c:v>
                </c:pt>
                <c:pt idx="61">
                  <c:v>-0.24731528158936125</c:v>
                </c:pt>
                <c:pt idx="62">
                  <c:v>-0.23947096470442694</c:v>
                </c:pt>
                <c:pt idx="63">
                  <c:v>-0.2316266478194926</c:v>
                </c:pt>
                <c:pt idx="64">
                  <c:v>-0.22378233093455827</c:v>
                </c:pt>
                <c:pt idx="65">
                  <c:v>-0.21593801404962396</c:v>
                </c:pt>
                <c:pt idx="66">
                  <c:v>-0.20809369716468962</c:v>
                </c:pt>
                <c:pt idx="67">
                  <c:v>-0.20024938027975528</c:v>
                </c:pt>
                <c:pt idx="68">
                  <c:v>-0.19240506339482094</c:v>
                </c:pt>
                <c:pt idx="69">
                  <c:v>-0.18456074650988663</c:v>
                </c:pt>
                <c:pt idx="70">
                  <c:v>-0.17671642962495229</c:v>
                </c:pt>
                <c:pt idx="71">
                  <c:v>-0.16887211274001795</c:v>
                </c:pt>
                <c:pt idx="72">
                  <c:v>-0.16102779585508362</c:v>
                </c:pt>
                <c:pt idx="73">
                  <c:v>-0.15318347897014931</c:v>
                </c:pt>
                <c:pt idx="74">
                  <c:v>-0.14533916208521497</c:v>
                </c:pt>
                <c:pt idx="75">
                  <c:v>-0.13749484520028063</c:v>
                </c:pt>
                <c:pt idx="76">
                  <c:v>-0.12965052831534629</c:v>
                </c:pt>
                <c:pt idx="77">
                  <c:v>-0.12180621143041198</c:v>
                </c:pt>
                <c:pt idx="78">
                  <c:v>-0.11396189454547767</c:v>
                </c:pt>
                <c:pt idx="79">
                  <c:v>-0.10611757766054332</c:v>
                </c:pt>
                <c:pt idx="80">
                  <c:v>-9.8273260775608995E-2</c:v>
                </c:pt>
                <c:pt idx="81">
                  <c:v>-9.0428943890674657E-2</c:v>
                </c:pt>
                <c:pt idx="82">
                  <c:v>-8.2584627005740319E-2</c:v>
                </c:pt>
                <c:pt idx="83">
                  <c:v>-7.4740310120805994E-2</c:v>
                </c:pt>
                <c:pt idx="84">
                  <c:v>-6.689599323587167E-2</c:v>
                </c:pt>
                <c:pt idx="85">
                  <c:v>-5.9051676350937339E-2</c:v>
                </c:pt>
                <c:pt idx="86">
                  <c:v>-5.1207359466003008E-2</c:v>
                </c:pt>
                <c:pt idx="87">
                  <c:v>-4.3363042581068677E-2</c:v>
                </c:pt>
                <c:pt idx="88">
                  <c:v>-3.5518725696134359E-2</c:v>
                </c:pt>
                <c:pt idx="89">
                  <c:v>-2.7674408811200028E-2</c:v>
                </c:pt>
                <c:pt idx="90">
                  <c:v>-1.9830091926265718E-2</c:v>
                </c:pt>
                <c:pt idx="91">
                  <c:v>-1.1985775041331401E-2</c:v>
                </c:pt>
                <c:pt idx="92">
                  <c:v>-4.1414581563970765E-3</c:v>
                </c:pt>
                <c:pt idx="93">
                  <c:v>3.7028587285372408E-3</c:v>
                </c:pt>
                <c:pt idx="94">
                  <c:v>1.1547175613471565E-2</c:v>
                </c:pt>
                <c:pt idx="95">
                  <c:v>1.9391492498405889E-2</c:v>
                </c:pt>
                <c:pt idx="96">
                  <c:v>2.723580938334021E-2</c:v>
                </c:pt>
                <c:pt idx="97">
                  <c:v>3.5080126268274538E-2</c:v>
                </c:pt>
                <c:pt idx="98">
                  <c:v>4.2924443153208862E-2</c:v>
                </c:pt>
                <c:pt idx="99">
                  <c:v>5.0768760038143186E-2</c:v>
                </c:pt>
                <c:pt idx="100">
                  <c:v>5.861307692307751E-2</c:v>
                </c:pt>
                <c:pt idx="101">
                  <c:v>6.6457393808011841E-2</c:v>
                </c:pt>
                <c:pt idx="102">
                  <c:v>7.4301710692946166E-2</c:v>
                </c:pt>
                <c:pt idx="103">
                  <c:v>8.214602757788049E-2</c:v>
                </c:pt>
                <c:pt idx="104">
                  <c:v>8.99903444628148E-2</c:v>
                </c:pt>
                <c:pt idx="105">
                  <c:v>9.7834661347749124E-2</c:v>
                </c:pt>
                <c:pt idx="106">
                  <c:v>0.10567897823268345</c:v>
                </c:pt>
                <c:pt idx="107">
                  <c:v>0.11352329511761777</c:v>
                </c:pt>
                <c:pt idx="108">
                  <c:v>0.12136761200255208</c:v>
                </c:pt>
                <c:pt idx="109">
                  <c:v>0.12921192888748642</c:v>
                </c:pt>
                <c:pt idx="110">
                  <c:v>0.13705624577242073</c:v>
                </c:pt>
                <c:pt idx="111">
                  <c:v>0.14490056265735507</c:v>
                </c:pt>
                <c:pt idx="112">
                  <c:v>0.15274487954228938</c:v>
                </c:pt>
                <c:pt idx="113">
                  <c:v>0.16058919642722369</c:v>
                </c:pt>
                <c:pt idx="114">
                  <c:v>0.16843351331215803</c:v>
                </c:pt>
                <c:pt idx="115">
                  <c:v>0.17627783019709237</c:v>
                </c:pt>
                <c:pt idx="116">
                  <c:v>0.18412214708202668</c:v>
                </c:pt>
                <c:pt idx="117">
                  <c:v>0.19196646396696102</c:v>
                </c:pt>
                <c:pt idx="118">
                  <c:v>0.19981078085189535</c:v>
                </c:pt>
                <c:pt idx="119">
                  <c:v>0.20765509773682966</c:v>
                </c:pt>
                <c:pt idx="120">
                  <c:v>0.21549941462176403</c:v>
                </c:pt>
                <c:pt idx="121">
                  <c:v>0.22334373150669834</c:v>
                </c:pt>
                <c:pt idx="122">
                  <c:v>0.23118804839163271</c:v>
                </c:pt>
                <c:pt idx="123">
                  <c:v>0.23903236527656702</c:v>
                </c:pt>
                <c:pt idx="124">
                  <c:v>0.24687668216150135</c:v>
                </c:pt>
                <c:pt idx="125">
                  <c:v>0.25472099904643564</c:v>
                </c:pt>
                <c:pt idx="126">
                  <c:v>0.26256531593137</c:v>
                </c:pt>
                <c:pt idx="127">
                  <c:v>0.27040963281630431</c:v>
                </c:pt>
                <c:pt idx="128">
                  <c:v>0.27825394970123862</c:v>
                </c:pt>
                <c:pt idx="129">
                  <c:v>0.28609826658617299</c:v>
                </c:pt>
                <c:pt idx="130">
                  <c:v>0.2939425834711073</c:v>
                </c:pt>
                <c:pt idx="131">
                  <c:v>0.30178690035604167</c:v>
                </c:pt>
                <c:pt idx="132">
                  <c:v>0.30963121724097598</c:v>
                </c:pt>
                <c:pt idx="133">
                  <c:v>0.31747553412591034</c:v>
                </c:pt>
                <c:pt idx="134">
                  <c:v>0.3253198510108446</c:v>
                </c:pt>
                <c:pt idx="135">
                  <c:v>0.33316416789577896</c:v>
                </c:pt>
                <c:pt idx="136">
                  <c:v>0.34100848478071327</c:v>
                </c:pt>
                <c:pt idx="137">
                  <c:v>0.34885280166564764</c:v>
                </c:pt>
                <c:pt idx="138">
                  <c:v>0.35669711855058195</c:v>
                </c:pt>
                <c:pt idx="139">
                  <c:v>0.36454143543551626</c:v>
                </c:pt>
                <c:pt idx="140">
                  <c:v>0.37238575232045062</c:v>
                </c:pt>
                <c:pt idx="141">
                  <c:v>0.38023006920538494</c:v>
                </c:pt>
                <c:pt idx="142">
                  <c:v>0.3880743860903193</c:v>
                </c:pt>
                <c:pt idx="143">
                  <c:v>0.39591870297525356</c:v>
                </c:pt>
                <c:pt idx="144">
                  <c:v>0.40376301986018792</c:v>
                </c:pt>
                <c:pt idx="145">
                  <c:v>0.41160733674512229</c:v>
                </c:pt>
                <c:pt idx="146">
                  <c:v>0.41945165363005665</c:v>
                </c:pt>
                <c:pt idx="147">
                  <c:v>0.42729597051499091</c:v>
                </c:pt>
                <c:pt idx="148">
                  <c:v>0.43514028739992527</c:v>
                </c:pt>
                <c:pt idx="149">
                  <c:v>0.44298460428485958</c:v>
                </c:pt>
                <c:pt idx="150">
                  <c:v>0.45082892116979389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1F06-4A3D-8D8D-BF8BA28BAA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1892959"/>
        <c:axId val="327906735"/>
      </c:scatterChart>
      <c:valAx>
        <c:axId val="2061892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327906735"/>
        <c:crosses val="autoZero"/>
        <c:crossBetween val="midCat"/>
      </c:valAx>
      <c:valAx>
        <c:axId val="327906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0618929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4578542672234032"/>
          <c:y val="0.72465675945436403"/>
          <c:w val="0.75479222420252834"/>
          <c:h val="5.290005677190038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s-MX"/>
              <a:t>BIMBOA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>
        <c:manualLayout>
          <c:layoutTarget val="inner"/>
          <c:xMode val="edge"/>
          <c:yMode val="edge"/>
          <c:x val="6.8123299868303441E-2"/>
          <c:y val="0.25133447232975092"/>
          <c:w val="0.85417147856517939"/>
          <c:h val="0.5585108632254302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Aux_hist!$J$1</c:f>
              <c:strCache>
                <c:ptCount val="1"/>
                <c:pt idx="0">
                  <c:v>BIMBOA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Aux_hist!$G$3:$G$37</c:f>
              <c:numCache>
                <c:formatCode>General</c:formatCode>
                <c:ptCount val="3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</c:numCache>
            </c:numRef>
          </c:cat>
          <c:val>
            <c:numRef>
              <c:f>Aux_hist!$J$3:$J$37</c:f>
              <c:numCache>
                <c:formatCode>General</c:formatCode>
                <c:ptCount val="35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2</c:v>
                </c:pt>
                <c:pt idx="11">
                  <c:v>9</c:v>
                </c:pt>
                <c:pt idx="12">
                  <c:v>23</c:v>
                </c:pt>
                <c:pt idx="13">
                  <c:v>27</c:v>
                </c:pt>
                <c:pt idx="14">
                  <c:v>41</c:v>
                </c:pt>
                <c:pt idx="15">
                  <c:v>82</c:v>
                </c:pt>
                <c:pt idx="16">
                  <c:v>91</c:v>
                </c:pt>
                <c:pt idx="17">
                  <c:v>146</c:v>
                </c:pt>
                <c:pt idx="18">
                  <c:v>170</c:v>
                </c:pt>
                <c:pt idx="19">
                  <c:v>192</c:v>
                </c:pt>
                <c:pt idx="20">
                  <c:v>165</c:v>
                </c:pt>
                <c:pt idx="21">
                  <c:v>106</c:v>
                </c:pt>
                <c:pt idx="22">
                  <c:v>69</c:v>
                </c:pt>
                <c:pt idx="23">
                  <c:v>44</c:v>
                </c:pt>
                <c:pt idx="24">
                  <c:v>33</c:v>
                </c:pt>
                <c:pt idx="25">
                  <c:v>15</c:v>
                </c:pt>
                <c:pt idx="26">
                  <c:v>12</c:v>
                </c:pt>
                <c:pt idx="27">
                  <c:v>9</c:v>
                </c:pt>
                <c:pt idx="28">
                  <c:v>4</c:v>
                </c:pt>
                <c:pt idx="29">
                  <c:v>6</c:v>
                </c:pt>
                <c:pt idx="30">
                  <c:v>3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36A-4E12-89EE-DDA4062364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69104911"/>
        <c:axId val="1629633583"/>
      </c:barChart>
      <c:scatterChart>
        <c:scatterStyle val="smoothMarker"/>
        <c:varyColors val="0"/>
        <c:ser>
          <c:idx val="2"/>
          <c:order val="1"/>
          <c:tx>
            <c:strRef>
              <c:f>Aux_hist!$E$1</c:f>
              <c:strCache>
                <c:ptCount val="1"/>
                <c:pt idx="0">
                  <c:v>Sorted BIMBOA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Aux_hist!$E$3:$E$1256</c:f>
              <c:numCache>
                <c:formatCode>General</c:formatCode>
                <c:ptCount val="1254"/>
                <c:pt idx="0">
                  <c:v>-9.1918906150112042E-2</c:v>
                </c:pt>
                <c:pt idx="1">
                  <c:v>-4.8266712202791176E-2</c:v>
                </c:pt>
                <c:pt idx="2">
                  <c:v>-4.4330355114577745E-2</c:v>
                </c:pt>
                <c:pt idx="3">
                  <c:v>-4.0217041965806388E-2</c:v>
                </c:pt>
                <c:pt idx="4">
                  <c:v>-3.9412963902690903E-2</c:v>
                </c:pt>
                <c:pt idx="5">
                  <c:v>-3.9037833114950307E-2</c:v>
                </c:pt>
                <c:pt idx="6">
                  <c:v>-3.8240070964352349E-2</c:v>
                </c:pt>
                <c:pt idx="7">
                  <c:v>-3.7361467303986977E-2</c:v>
                </c:pt>
                <c:pt idx="8">
                  <c:v>-3.6959885822772452E-2</c:v>
                </c:pt>
                <c:pt idx="9">
                  <c:v>-3.6942196387990317E-2</c:v>
                </c:pt>
                <c:pt idx="10">
                  <c:v>-3.6023796960493716E-2</c:v>
                </c:pt>
                <c:pt idx="11">
                  <c:v>-3.6010480395486662E-2</c:v>
                </c:pt>
                <c:pt idx="12">
                  <c:v>-3.4644533188392855E-2</c:v>
                </c:pt>
                <c:pt idx="13">
                  <c:v>-3.4529350172184191E-2</c:v>
                </c:pt>
                <c:pt idx="14">
                  <c:v>-3.4423184325605628E-2</c:v>
                </c:pt>
                <c:pt idx="15">
                  <c:v>-3.418251062980892E-2</c:v>
                </c:pt>
                <c:pt idx="16">
                  <c:v>-3.378939206019535E-2</c:v>
                </c:pt>
                <c:pt idx="17">
                  <c:v>-3.3738191231438688E-2</c:v>
                </c:pt>
                <c:pt idx="18">
                  <c:v>-3.3565654026216717E-2</c:v>
                </c:pt>
                <c:pt idx="19">
                  <c:v>-3.3263373936455509E-2</c:v>
                </c:pt>
                <c:pt idx="20">
                  <c:v>-3.3178478144869052E-2</c:v>
                </c:pt>
                <c:pt idx="21">
                  <c:v>-3.3025304093296029E-2</c:v>
                </c:pt>
                <c:pt idx="22">
                  <c:v>-3.284151796596007E-2</c:v>
                </c:pt>
                <c:pt idx="23">
                  <c:v>-3.283993761073016E-2</c:v>
                </c:pt>
                <c:pt idx="24">
                  <c:v>-3.27195174705638E-2</c:v>
                </c:pt>
                <c:pt idx="25">
                  <c:v>-3.2265415912236056E-2</c:v>
                </c:pt>
                <c:pt idx="26">
                  <c:v>-3.1672994268239468E-2</c:v>
                </c:pt>
                <c:pt idx="27">
                  <c:v>-3.1581572805964554E-2</c:v>
                </c:pt>
                <c:pt idx="28">
                  <c:v>-3.157313866331346E-2</c:v>
                </c:pt>
                <c:pt idx="29">
                  <c:v>-3.1507245320763121E-2</c:v>
                </c:pt>
                <c:pt idx="30">
                  <c:v>-3.1205400658170651E-2</c:v>
                </c:pt>
                <c:pt idx="31">
                  <c:v>-3.10854321784255E-2</c:v>
                </c:pt>
                <c:pt idx="32">
                  <c:v>-3.1039885315601874E-2</c:v>
                </c:pt>
                <c:pt idx="33">
                  <c:v>-3.0822815236951757E-2</c:v>
                </c:pt>
                <c:pt idx="34">
                  <c:v>-3.0242297187563376E-2</c:v>
                </c:pt>
                <c:pt idx="35">
                  <c:v>-3.0204497294144133E-2</c:v>
                </c:pt>
                <c:pt idx="36">
                  <c:v>-2.990826805661859E-2</c:v>
                </c:pt>
                <c:pt idx="37">
                  <c:v>-2.9507519922028644E-2</c:v>
                </c:pt>
                <c:pt idx="38">
                  <c:v>-2.9389678452953771E-2</c:v>
                </c:pt>
                <c:pt idx="39">
                  <c:v>-2.9197282255910735E-2</c:v>
                </c:pt>
                <c:pt idx="40">
                  <c:v>-2.906626034776183E-2</c:v>
                </c:pt>
                <c:pt idx="41">
                  <c:v>-2.8536249608004258E-2</c:v>
                </c:pt>
                <c:pt idx="42">
                  <c:v>-2.8443513944655319E-2</c:v>
                </c:pt>
                <c:pt idx="43">
                  <c:v>-2.8110880565220531E-2</c:v>
                </c:pt>
                <c:pt idx="44">
                  <c:v>-2.7985711676513803E-2</c:v>
                </c:pt>
                <c:pt idx="45">
                  <c:v>-2.7949113625439635E-2</c:v>
                </c:pt>
                <c:pt idx="46">
                  <c:v>-2.7914453779690488E-2</c:v>
                </c:pt>
                <c:pt idx="47">
                  <c:v>-2.7851268708026636E-2</c:v>
                </c:pt>
                <c:pt idx="48">
                  <c:v>-2.7649550423923648E-2</c:v>
                </c:pt>
                <c:pt idx="49">
                  <c:v>-2.7534436776461984E-2</c:v>
                </c:pt>
                <c:pt idx="50">
                  <c:v>-2.7495767738874428E-2</c:v>
                </c:pt>
                <c:pt idx="51">
                  <c:v>-2.6999201491568921E-2</c:v>
                </c:pt>
                <c:pt idx="52">
                  <c:v>-2.6876999072253539E-2</c:v>
                </c:pt>
                <c:pt idx="53">
                  <c:v>-2.642486257093506E-2</c:v>
                </c:pt>
                <c:pt idx="54">
                  <c:v>-2.6389487303651881E-2</c:v>
                </c:pt>
                <c:pt idx="55">
                  <c:v>-2.6240934125156025E-2</c:v>
                </c:pt>
                <c:pt idx="56">
                  <c:v>-2.6173492888624219E-2</c:v>
                </c:pt>
                <c:pt idx="57">
                  <c:v>-2.6088461330447368E-2</c:v>
                </c:pt>
                <c:pt idx="58">
                  <c:v>-2.5921878357932204E-2</c:v>
                </c:pt>
                <c:pt idx="59">
                  <c:v>-2.5720554690623766E-2</c:v>
                </c:pt>
                <c:pt idx="60">
                  <c:v>-2.571807998961078E-2</c:v>
                </c:pt>
                <c:pt idx="61">
                  <c:v>-2.5177562942362529E-2</c:v>
                </c:pt>
                <c:pt idx="62">
                  <c:v>-2.5097042178587554E-2</c:v>
                </c:pt>
                <c:pt idx="63">
                  <c:v>-2.5067826741582408E-2</c:v>
                </c:pt>
                <c:pt idx="64">
                  <c:v>-2.4887899868011428E-2</c:v>
                </c:pt>
                <c:pt idx="65">
                  <c:v>-2.4721138784551296E-2</c:v>
                </c:pt>
                <c:pt idx="66">
                  <c:v>-2.4378060201247369E-2</c:v>
                </c:pt>
                <c:pt idx="67">
                  <c:v>-2.4336910999244177E-2</c:v>
                </c:pt>
                <c:pt idx="68">
                  <c:v>-2.41149852051591E-2</c:v>
                </c:pt>
                <c:pt idx="69">
                  <c:v>-2.4114256987121954E-2</c:v>
                </c:pt>
                <c:pt idx="70">
                  <c:v>-2.3876271128979509E-2</c:v>
                </c:pt>
                <c:pt idx="71">
                  <c:v>-2.3566397189650229E-2</c:v>
                </c:pt>
                <c:pt idx="72">
                  <c:v>-2.3420329319664011E-2</c:v>
                </c:pt>
                <c:pt idx="73">
                  <c:v>-2.3406589067611786E-2</c:v>
                </c:pt>
                <c:pt idx="74">
                  <c:v>-2.3210967943665135E-2</c:v>
                </c:pt>
                <c:pt idx="75">
                  <c:v>-2.3053912896366973E-2</c:v>
                </c:pt>
                <c:pt idx="76">
                  <c:v>-2.3012006602011623E-2</c:v>
                </c:pt>
                <c:pt idx="77">
                  <c:v>-2.2989432744575777E-2</c:v>
                </c:pt>
                <c:pt idx="78">
                  <c:v>-2.282707750377368E-2</c:v>
                </c:pt>
                <c:pt idx="79">
                  <c:v>-2.261258054154203E-2</c:v>
                </c:pt>
                <c:pt idx="80">
                  <c:v>-2.2559104018295296E-2</c:v>
                </c:pt>
                <c:pt idx="81">
                  <c:v>-2.2535539173094577E-2</c:v>
                </c:pt>
                <c:pt idx="82">
                  <c:v>-2.2321080301192144E-2</c:v>
                </c:pt>
                <c:pt idx="83">
                  <c:v>-2.2272654377892147E-2</c:v>
                </c:pt>
                <c:pt idx="84">
                  <c:v>-2.2215172640199763E-2</c:v>
                </c:pt>
                <c:pt idx="85">
                  <c:v>-2.1988692941235566E-2</c:v>
                </c:pt>
                <c:pt idx="86">
                  <c:v>-2.1949088203836953E-2</c:v>
                </c:pt>
                <c:pt idx="87">
                  <c:v>-2.1931223148775165E-2</c:v>
                </c:pt>
                <c:pt idx="88">
                  <c:v>-2.1894307164316448E-2</c:v>
                </c:pt>
                <c:pt idx="89">
                  <c:v>-2.1882691091269411E-2</c:v>
                </c:pt>
                <c:pt idx="90">
                  <c:v>-2.1881526985449491E-2</c:v>
                </c:pt>
                <c:pt idx="91">
                  <c:v>-2.1765012000474551E-2</c:v>
                </c:pt>
                <c:pt idx="92">
                  <c:v>-2.1253411581001837E-2</c:v>
                </c:pt>
                <c:pt idx="93">
                  <c:v>-2.1194378921036303E-2</c:v>
                </c:pt>
                <c:pt idx="94">
                  <c:v>-2.1132991607267875E-2</c:v>
                </c:pt>
                <c:pt idx="95">
                  <c:v>-2.096968990049099E-2</c:v>
                </c:pt>
                <c:pt idx="96">
                  <c:v>-2.0876287599370449E-2</c:v>
                </c:pt>
                <c:pt idx="97">
                  <c:v>-2.0829747926083352E-2</c:v>
                </c:pt>
                <c:pt idx="98">
                  <c:v>-2.0786552712810189E-2</c:v>
                </c:pt>
                <c:pt idx="99">
                  <c:v>-2.0779360084898457E-2</c:v>
                </c:pt>
                <c:pt idx="100">
                  <c:v>-2.0736875781813092E-2</c:v>
                </c:pt>
                <c:pt idx="101">
                  <c:v>-2.0487612419471279E-2</c:v>
                </c:pt>
                <c:pt idx="102">
                  <c:v>-2.0447035085895217E-2</c:v>
                </c:pt>
                <c:pt idx="103">
                  <c:v>-2.0342442724644035E-2</c:v>
                </c:pt>
                <c:pt idx="104">
                  <c:v>-2.0259233127881499E-2</c:v>
                </c:pt>
                <c:pt idx="105">
                  <c:v>-2.0054450774701672E-2</c:v>
                </c:pt>
                <c:pt idx="106">
                  <c:v>-2.0021925917305925E-2</c:v>
                </c:pt>
                <c:pt idx="107">
                  <c:v>-1.9835060254554875E-2</c:v>
                </c:pt>
                <c:pt idx="108">
                  <c:v>-1.981653640489214E-2</c:v>
                </c:pt>
                <c:pt idx="109">
                  <c:v>-1.9813350277904148E-2</c:v>
                </c:pt>
                <c:pt idx="110">
                  <c:v>-1.9714870234462591E-2</c:v>
                </c:pt>
                <c:pt idx="111">
                  <c:v>-1.96953434364768E-2</c:v>
                </c:pt>
                <c:pt idx="112">
                  <c:v>-1.9651034541301394E-2</c:v>
                </c:pt>
                <c:pt idx="113">
                  <c:v>-1.9572957578239715E-2</c:v>
                </c:pt>
                <c:pt idx="114">
                  <c:v>-1.9485655246362477E-2</c:v>
                </c:pt>
                <c:pt idx="115">
                  <c:v>-1.9450790340935296E-2</c:v>
                </c:pt>
                <c:pt idx="116">
                  <c:v>-1.9404419478719782E-2</c:v>
                </c:pt>
                <c:pt idx="117">
                  <c:v>-1.9381414476697917E-2</c:v>
                </c:pt>
                <c:pt idx="118">
                  <c:v>-1.9270347585879147E-2</c:v>
                </c:pt>
                <c:pt idx="119">
                  <c:v>-1.924559690115784E-2</c:v>
                </c:pt>
                <c:pt idx="120">
                  <c:v>-1.9157674557258603E-2</c:v>
                </c:pt>
                <c:pt idx="121">
                  <c:v>-1.914163965515259E-2</c:v>
                </c:pt>
                <c:pt idx="122">
                  <c:v>-1.9128276735491896E-2</c:v>
                </c:pt>
                <c:pt idx="123">
                  <c:v>-1.9024915277532781E-2</c:v>
                </c:pt>
                <c:pt idx="124">
                  <c:v>-1.8960990639051992E-2</c:v>
                </c:pt>
                <c:pt idx="125">
                  <c:v>-1.883103011100537E-2</c:v>
                </c:pt>
                <c:pt idx="126">
                  <c:v>-1.8782303648393062E-2</c:v>
                </c:pt>
                <c:pt idx="127">
                  <c:v>-1.8664946623037248E-2</c:v>
                </c:pt>
                <c:pt idx="128">
                  <c:v>-1.8635209975386851E-2</c:v>
                </c:pt>
                <c:pt idx="129">
                  <c:v>-1.8567321176420442E-2</c:v>
                </c:pt>
                <c:pt idx="130">
                  <c:v>-1.8560171317342652E-2</c:v>
                </c:pt>
                <c:pt idx="131">
                  <c:v>-1.8474079570823785E-2</c:v>
                </c:pt>
                <c:pt idx="132">
                  <c:v>-1.8432584885971461E-2</c:v>
                </c:pt>
                <c:pt idx="133">
                  <c:v>-1.8319478333315611E-2</c:v>
                </c:pt>
                <c:pt idx="134">
                  <c:v>-1.8277589357275328E-2</c:v>
                </c:pt>
                <c:pt idx="135">
                  <c:v>-1.818693702211133E-2</c:v>
                </c:pt>
                <c:pt idx="136">
                  <c:v>-1.8130360590860609E-2</c:v>
                </c:pt>
                <c:pt idx="137">
                  <c:v>-1.8096766687024046E-2</c:v>
                </c:pt>
                <c:pt idx="138">
                  <c:v>-1.8018419437950597E-2</c:v>
                </c:pt>
                <c:pt idx="139">
                  <c:v>-1.79600629795728E-2</c:v>
                </c:pt>
                <c:pt idx="140">
                  <c:v>-1.7606498687864826E-2</c:v>
                </c:pt>
                <c:pt idx="141">
                  <c:v>-1.7562796932796092E-2</c:v>
                </c:pt>
                <c:pt idx="142">
                  <c:v>-1.749053125389801E-2</c:v>
                </c:pt>
                <c:pt idx="143">
                  <c:v>-1.7450684990067581E-2</c:v>
                </c:pt>
                <c:pt idx="144">
                  <c:v>-1.7422082164274932E-2</c:v>
                </c:pt>
                <c:pt idx="145">
                  <c:v>-1.7296567137704152E-2</c:v>
                </c:pt>
                <c:pt idx="146">
                  <c:v>-1.7291497110060994E-2</c:v>
                </c:pt>
                <c:pt idx="147">
                  <c:v>-1.7288743028114558E-2</c:v>
                </c:pt>
                <c:pt idx="148">
                  <c:v>-1.7243788973855003E-2</c:v>
                </c:pt>
                <c:pt idx="149">
                  <c:v>-1.6980461911932025E-2</c:v>
                </c:pt>
                <c:pt idx="150">
                  <c:v>-1.6841085130806864E-2</c:v>
                </c:pt>
                <c:pt idx="151">
                  <c:v>-1.6736836401770511E-2</c:v>
                </c:pt>
                <c:pt idx="152">
                  <c:v>-1.6487437699128114E-2</c:v>
                </c:pt>
                <c:pt idx="153">
                  <c:v>-1.6475508512969434E-2</c:v>
                </c:pt>
                <c:pt idx="154">
                  <c:v>-1.6468752965442635E-2</c:v>
                </c:pt>
                <c:pt idx="155">
                  <c:v>-1.6460228151320103E-2</c:v>
                </c:pt>
                <c:pt idx="156">
                  <c:v>-1.6456468697840693E-2</c:v>
                </c:pt>
                <c:pt idx="157">
                  <c:v>-1.642252527839163E-2</c:v>
                </c:pt>
                <c:pt idx="158">
                  <c:v>-1.6420753864172619E-2</c:v>
                </c:pt>
                <c:pt idx="159">
                  <c:v>-1.6397762730710558E-2</c:v>
                </c:pt>
                <c:pt idx="160">
                  <c:v>-1.6385388999505496E-2</c:v>
                </c:pt>
                <c:pt idx="161">
                  <c:v>-1.6285321951211976E-2</c:v>
                </c:pt>
                <c:pt idx="162">
                  <c:v>-1.6280864900203449E-2</c:v>
                </c:pt>
                <c:pt idx="163">
                  <c:v>-1.6274870243750496E-2</c:v>
                </c:pt>
                <c:pt idx="164">
                  <c:v>-1.6203123913801912E-2</c:v>
                </c:pt>
                <c:pt idx="165">
                  <c:v>-1.6189130293752629E-2</c:v>
                </c:pt>
                <c:pt idx="166">
                  <c:v>-1.6179972181382285E-2</c:v>
                </c:pt>
                <c:pt idx="167">
                  <c:v>-1.6155464877117276E-2</c:v>
                </c:pt>
                <c:pt idx="168">
                  <c:v>-1.6131541778372713E-2</c:v>
                </c:pt>
                <c:pt idx="169">
                  <c:v>-1.6112887444353692E-2</c:v>
                </c:pt>
                <c:pt idx="170">
                  <c:v>-1.6087420518635213E-2</c:v>
                </c:pt>
                <c:pt idx="171">
                  <c:v>-1.6046218446386883E-2</c:v>
                </c:pt>
                <c:pt idx="172">
                  <c:v>-1.5988184548341718E-2</c:v>
                </c:pt>
                <c:pt idx="173">
                  <c:v>-1.5976350198630408E-2</c:v>
                </c:pt>
                <c:pt idx="174">
                  <c:v>-1.5873349156290233E-2</c:v>
                </c:pt>
                <c:pt idx="175">
                  <c:v>-1.5866191949520495E-2</c:v>
                </c:pt>
                <c:pt idx="176">
                  <c:v>-1.5755503447041651E-2</c:v>
                </c:pt>
                <c:pt idx="177">
                  <c:v>-1.574540977479106E-2</c:v>
                </c:pt>
                <c:pt idx="178">
                  <c:v>-1.5727149414795912E-2</c:v>
                </c:pt>
                <c:pt idx="179">
                  <c:v>-1.5676863325559471E-2</c:v>
                </c:pt>
                <c:pt idx="180">
                  <c:v>-1.5667216224987936E-2</c:v>
                </c:pt>
                <c:pt idx="181">
                  <c:v>-1.5602214028222981E-2</c:v>
                </c:pt>
                <c:pt idx="182">
                  <c:v>-1.5563608962526133E-2</c:v>
                </c:pt>
                <c:pt idx="183">
                  <c:v>-1.543971669069793E-2</c:v>
                </c:pt>
                <c:pt idx="184">
                  <c:v>-1.5421788879684713E-2</c:v>
                </c:pt>
                <c:pt idx="185">
                  <c:v>-1.5411651749242137E-2</c:v>
                </c:pt>
                <c:pt idx="186">
                  <c:v>-1.5411506870978664E-2</c:v>
                </c:pt>
                <c:pt idx="187">
                  <c:v>-1.5250142260621779E-2</c:v>
                </c:pt>
                <c:pt idx="188">
                  <c:v>-1.521616393220793E-2</c:v>
                </c:pt>
                <c:pt idx="189">
                  <c:v>-1.516003566982126E-2</c:v>
                </c:pt>
                <c:pt idx="190">
                  <c:v>-1.5127165616558651E-2</c:v>
                </c:pt>
                <c:pt idx="191">
                  <c:v>-1.5126001707234061E-2</c:v>
                </c:pt>
                <c:pt idx="192">
                  <c:v>-1.5052005863445368E-2</c:v>
                </c:pt>
                <c:pt idx="193">
                  <c:v>-1.5009244717069813E-2</c:v>
                </c:pt>
                <c:pt idx="194">
                  <c:v>-1.4915453270298114E-2</c:v>
                </c:pt>
                <c:pt idx="195">
                  <c:v>-1.4881625414150296E-2</c:v>
                </c:pt>
                <c:pt idx="196">
                  <c:v>-1.4767061334349605E-2</c:v>
                </c:pt>
                <c:pt idx="197">
                  <c:v>-1.4754574612290777E-2</c:v>
                </c:pt>
                <c:pt idx="198">
                  <c:v>-1.4578934474411411E-2</c:v>
                </c:pt>
                <c:pt idx="199">
                  <c:v>-1.4527299280537483E-2</c:v>
                </c:pt>
                <c:pt idx="200">
                  <c:v>-1.4526745594522914E-2</c:v>
                </c:pt>
                <c:pt idx="201">
                  <c:v>-1.4499963699263404E-2</c:v>
                </c:pt>
                <c:pt idx="202">
                  <c:v>-1.4494996365136991E-2</c:v>
                </c:pt>
                <c:pt idx="203">
                  <c:v>-1.4154494562701425E-2</c:v>
                </c:pt>
                <c:pt idx="204">
                  <c:v>-1.411784534488634E-2</c:v>
                </c:pt>
                <c:pt idx="205">
                  <c:v>-1.407014347686197E-2</c:v>
                </c:pt>
                <c:pt idx="206">
                  <c:v>-1.4066728111046249E-2</c:v>
                </c:pt>
                <c:pt idx="207">
                  <c:v>-1.4041864396674181E-2</c:v>
                </c:pt>
                <c:pt idx="208">
                  <c:v>-1.3947888014378729E-2</c:v>
                </c:pt>
                <c:pt idx="209">
                  <c:v>-1.3875868898694192E-2</c:v>
                </c:pt>
                <c:pt idx="210">
                  <c:v>-1.376042235627362E-2</c:v>
                </c:pt>
                <c:pt idx="211">
                  <c:v>-1.3725167421115072E-2</c:v>
                </c:pt>
                <c:pt idx="212">
                  <c:v>-1.3706354924590131E-2</c:v>
                </c:pt>
                <c:pt idx="213">
                  <c:v>-1.3657894618490596E-2</c:v>
                </c:pt>
                <c:pt idx="214">
                  <c:v>-1.3547902614924822E-2</c:v>
                </c:pt>
                <c:pt idx="215">
                  <c:v>-1.3532741249850187E-2</c:v>
                </c:pt>
                <c:pt idx="216">
                  <c:v>-1.3507467834407566E-2</c:v>
                </c:pt>
                <c:pt idx="217">
                  <c:v>-1.3403605604410236E-2</c:v>
                </c:pt>
                <c:pt idx="218">
                  <c:v>-1.3402262116883163E-2</c:v>
                </c:pt>
                <c:pt idx="219">
                  <c:v>-1.3311626808039465E-2</c:v>
                </c:pt>
                <c:pt idx="220">
                  <c:v>-1.3309666148114402E-2</c:v>
                </c:pt>
                <c:pt idx="221">
                  <c:v>-1.3290150011753767E-2</c:v>
                </c:pt>
                <c:pt idx="222">
                  <c:v>-1.324801654187867E-2</c:v>
                </c:pt>
                <c:pt idx="223">
                  <c:v>-1.3241359272245529E-2</c:v>
                </c:pt>
                <c:pt idx="224">
                  <c:v>-1.3134576884714533E-2</c:v>
                </c:pt>
                <c:pt idx="225">
                  <c:v>-1.3061837039125898E-2</c:v>
                </c:pt>
                <c:pt idx="226">
                  <c:v>-1.30117052227665E-2</c:v>
                </c:pt>
                <c:pt idx="227">
                  <c:v>-1.2999300970856206E-2</c:v>
                </c:pt>
                <c:pt idx="228">
                  <c:v>-1.2950675970051234E-2</c:v>
                </c:pt>
                <c:pt idx="229">
                  <c:v>-1.2936374147298063E-2</c:v>
                </c:pt>
                <c:pt idx="230">
                  <c:v>-1.2934256270621058E-2</c:v>
                </c:pt>
                <c:pt idx="231">
                  <c:v>-1.2918310989507888E-2</c:v>
                </c:pt>
                <c:pt idx="232">
                  <c:v>-1.2917402432951629E-2</c:v>
                </c:pt>
                <c:pt idx="233">
                  <c:v>-1.2895841586879564E-2</c:v>
                </c:pt>
                <c:pt idx="234">
                  <c:v>-1.2865542541069679E-2</c:v>
                </c:pt>
                <c:pt idx="235">
                  <c:v>-1.2848166729908198E-2</c:v>
                </c:pt>
                <c:pt idx="236">
                  <c:v>-1.2834829590697733E-2</c:v>
                </c:pt>
                <c:pt idx="237">
                  <c:v>-1.2823179651542498E-2</c:v>
                </c:pt>
                <c:pt idx="238">
                  <c:v>-1.2795474299084203E-2</c:v>
                </c:pt>
                <c:pt idx="239">
                  <c:v>-1.2778363185021095E-2</c:v>
                </c:pt>
                <c:pt idx="240">
                  <c:v>-1.2735950601589389E-2</c:v>
                </c:pt>
                <c:pt idx="241">
                  <c:v>-1.2676459680467659E-2</c:v>
                </c:pt>
                <c:pt idx="242">
                  <c:v>-1.2638747049049034E-2</c:v>
                </c:pt>
                <c:pt idx="243">
                  <c:v>-1.254668239785125E-2</c:v>
                </c:pt>
                <c:pt idx="244">
                  <c:v>-1.242832256724471E-2</c:v>
                </c:pt>
                <c:pt idx="245">
                  <c:v>-1.2257839381250387E-2</c:v>
                </c:pt>
                <c:pt idx="246">
                  <c:v>-1.2241230579940783E-2</c:v>
                </c:pt>
                <c:pt idx="247">
                  <c:v>-1.2199167195369327E-2</c:v>
                </c:pt>
                <c:pt idx="248">
                  <c:v>-1.2082818162256427E-2</c:v>
                </c:pt>
                <c:pt idx="249">
                  <c:v>-1.202197522732543E-2</c:v>
                </c:pt>
                <c:pt idx="250">
                  <c:v>-1.20185022945523E-2</c:v>
                </c:pt>
                <c:pt idx="251">
                  <c:v>-1.1923809912467191E-2</c:v>
                </c:pt>
                <c:pt idx="252">
                  <c:v>-1.1918691533599779E-2</c:v>
                </c:pt>
                <c:pt idx="253">
                  <c:v>-1.1737224496781488E-2</c:v>
                </c:pt>
                <c:pt idx="254">
                  <c:v>-1.1671467692624461E-2</c:v>
                </c:pt>
                <c:pt idx="255">
                  <c:v>-1.1654953132525106E-2</c:v>
                </c:pt>
                <c:pt idx="256">
                  <c:v>-1.1644018877306438E-2</c:v>
                </c:pt>
                <c:pt idx="257">
                  <c:v>-1.1625334908667904E-2</c:v>
                </c:pt>
                <c:pt idx="258">
                  <c:v>-1.1534153777439167E-2</c:v>
                </c:pt>
                <c:pt idx="259">
                  <c:v>-1.1456290335111903E-2</c:v>
                </c:pt>
                <c:pt idx="260">
                  <c:v>-1.1428695823622631E-2</c:v>
                </c:pt>
                <c:pt idx="261">
                  <c:v>-1.1400096292661855E-2</c:v>
                </c:pt>
                <c:pt idx="262">
                  <c:v>-1.1378400494649629E-2</c:v>
                </c:pt>
                <c:pt idx="263">
                  <c:v>-1.1337013253344587E-2</c:v>
                </c:pt>
                <c:pt idx="264">
                  <c:v>-1.1318994017978617E-2</c:v>
                </c:pt>
                <c:pt idx="265">
                  <c:v>-1.1237613428267811E-2</c:v>
                </c:pt>
                <c:pt idx="266">
                  <c:v>-1.1086532622264559E-2</c:v>
                </c:pt>
                <c:pt idx="267">
                  <c:v>-1.1085563614161496E-2</c:v>
                </c:pt>
                <c:pt idx="268">
                  <c:v>-1.1042711490322455E-2</c:v>
                </c:pt>
                <c:pt idx="269">
                  <c:v>-1.1022105573325334E-2</c:v>
                </c:pt>
                <c:pt idx="270">
                  <c:v>-1.0912373672034429E-2</c:v>
                </c:pt>
                <c:pt idx="271">
                  <c:v>-1.0866390990961096E-2</c:v>
                </c:pt>
                <c:pt idx="272">
                  <c:v>-1.072154599343038E-2</c:v>
                </c:pt>
                <c:pt idx="273">
                  <c:v>-1.0682499211772731E-2</c:v>
                </c:pt>
                <c:pt idx="274">
                  <c:v>-1.0592536272085971E-2</c:v>
                </c:pt>
                <c:pt idx="275">
                  <c:v>-1.0591075712120332E-2</c:v>
                </c:pt>
                <c:pt idx="276">
                  <c:v>-1.0579845953019746E-2</c:v>
                </c:pt>
                <c:pt idx="277">
                  <c:v>-1.0562499757142588E-2</c:v>
                </c:pt>
                <c:pt idx="278">
                  <c:v>-1.0543993649363615E-2</c:v>
                </c:pt>
                <c:pt idx="279">
                  <c:v>-1.0531888996815912E-2</c:v>
                </c:pt>
                <c:pt idx="280">
                  <c:v>-1.0475798746877539E-2</c:v>
                </c:pt>
                <c:pt idx="281">
                  <c:v>-1.0438673470640442E-2</c:v>
                </c:pt>
                <c:pt idx="282">
                  <c:v>-1.0407100159159336E-2</c:v>
                </c:pt>
                <c:pt idx="283">
                  <c:v>-1.0311658166839216E-2</c:v>
                </c:pt>
                <c:pt idx="284">
                  <c:v>-1.0291735297632667E-2</c:v>
                </c:pt>
                <c:pt idx="285">
                  <c:v>-1.0259054065429615E-2</c:v>
                </c:pt>
                <c:pt idx="286">
                  <c:v>-1.0248564971319415E-2</c:v>
                </c:pt>
                <c:pt idx="287">
                  <c:v>-1.0236965716638152E-2</c:v>
                </c:pt>
                <c:pt idx="288">
                  <c:v>-1.0182869516094418E-2</c:v>
                </c:pt>
                <c:pt idx="289">
                  <c:v>-1.0171712935964096E-2</c:v>
                </c:pt>
                <c:pt idx="290">
                  <c:v>-1.0152371750328048E-2</c:v>
                </c:pt>
                <c:pt idx="291">
                  <c:v>-1.0106149682985285E-2</c:v>
                </c:pt>
                <c:pt idx="292">
                  <c:v>-1.0106149682985285E-2</c:v>
                </c:pt>
                <c:pt idx="293">
                  <c:v>-1.0097718357455047E-2</c:v>
                </c:pt>
                <c:pt idx="294">
                  <c:v>-1.008009345603152E-2</c:v>
                </c:pt>
                <c:pt idx="295">
                  <c:v>-1.0057942344663088E-2</c:v>
                </c:pt>
                <c:pt idx="296">
                  <c:v>-9.9744459514485174E-3</c:v>
                </c:pt>
                <c:pt idx="297">
                  <c:v>-9.9677950281266761E-3</c:v>
                </c:pt>
                <c:pt idx="298">
                  <c:v>-9.9440363466628268E-3</c:v>
                </c:pt>
                <c:pt idx="299">
                  <c:v>-9.9352654172204218E-3</c:v>
                </c:pt>
                <c:pt idx="300">
                  <c:v>-9.9316077373483441E-3</c:v>
                </c:pt>
                <c:pt idx="301">
                  <c:v>-9.9314599724007521E-3</c:v>
                </c:pt>
                <c:pt idx="302">
                  <c:v>-9.8622315896199735E-3</c:v>
                </c:pt>
                <c:pt idx="303">
                  <c:v>-9.8192934666773094E-3</c:v>
                </c:pt>
                <c:pt idx="304">
                  <c:v>-9.8040257705614298E-3</c:v>
                </c:pt>
                <c:pt idx="305">
                  <c:v>-9.7953568510127445E-3</c:v>
                </c:pt>
                <c:pt idx="306">
                  <c:v>-9.7887853373678536E-3</c:v>
                </c:pt>
                <c:pt idx="307">
                  <c:v>-9.7731258935588403E-3</c:v>
                </c:pt>
                <c:pt idx="308">
                  <c:v>-9.7689042396326021E-3</c:v>
                </c:pt>
                <c:pt idx="309">
                  <c:v>-9.647976662818674E-3</c:v>
                </c:pt>
                <c:pt idx="310">
                  <c:v>-9.640959876413507E-3</c:v>
                </c:pt>
                <c:pt idx="311">
                  <c:v>-9.5918384337731009E-3</c:v>
                </c:pt>
                <c:pt idx="312">
                  <c:v>-9.474567271353632E-3</c:v>
                </c:pt>
                <c:pt idx="313">
                  <c:v>-9.4201459215091723E-3</c:v>
                </c:pt>
                <c:pt idx="314">
                  <c:v>-9.3976048264655474E-3</c:v>
                </c:pt>
                <c:pt idx="315">
                  <c:v>-9.3897651760558448E-3</c:v>
                </c:pt>
                <c:pt idx="316">
                  <c:v>-9.3823990164415959E-3</c:v>
                </c:pt>
                <c:pt idx="317">
                  <c:v>-9.3436093143404973E-3</c:v>
                </c:pt>
                <c:pt idx="318">
                  <c:v>-9.2120160774077503E-3</c:v>
                </c:pt>
                <c:pt idx="319">
                  <c:v>-9.1642003584616726E-3</c:v>
                </c:pt>
                <c:pt idx="320">
                  <c:v>-9.150828687302286E-3</c:v>
                </c:pt>
                <c:pt idx="321">
                  <c:v>-9.0844756854563634E-3</c:v>
                </c:pt>
                <c:pt idx="322">
                  <c:v>-9.0837385756872419E-3</c:v>
                </c:pt>
                <c:pt idx="323">
                  <c:v>-8.973141188628719E-3</c:v>
                </c:pt>
                <c:pt idx="324">
                  <c:v>-8.9664607341548314E-3</c:v>
                </c:pt>
                <c:pt idx="325">
                  <c:v>-8.9330868106999081E-3</c:v>
                </c:pt>
                <c:pt idx="326">
                  <c:v>-8.786486198798708E-3</c:v>
                </c:pt>
                <c:pt idx="327">
                  <c:v>-8.7828289641332311E-3</c:v>
                </c:pt>
                <c:pt idx="328">
                  <c:v>-8.7227468951687707E-3</c:v>
                </c:pt>
                <c:pt idx="329">
                  <c:v>-8.6778806431870668E-3</c:v>
                </c:pt>
                <c:pt idx="330">
                  <c:v>-8.6642961574595785E-3</c:v>
                </c:pt>
                <c:pt idx="331">
                  <c:v>-8.6471066828942029E-3</c:v>
                </c:pt>
                <c:pt idx="332">
                  <c:v>-8.6373136703550551E-3</c:v>
                </c:pt>
                <c:pt idx="333">
                  <c:v>-8.5565120855268795E-3</c:v>
                </c:pt>
                <c:pt idx="334">
                  <c:v>-8.5548672472611567E-3</c:v>
                </c:pt>
                <c:pt idx="335">
                  <c:v>-8.5544577633871327E-3</c:v>
                </c:pt>
                <c:pt idx="336">
                  <c:v>-8.5274157433912479E-3</c:v>
                </c:pt>
                <c:pt idx="337">
                  <c:v>-8.4849571795028479E-3</c:v>
                </c:pt>
                <c:pt idx="338">
                  <c:v>-8.4727596219096018E-3</c:v>
                </c:pt>
                <c:pt idx="339">
                  <c:v>-8.4721222249783956E-3</c:v>
                </c:pt>
                <c:pt idx="340">
                  <c:v>-8.4347065238234084E-3</c:v>
                </c:pt>
                <c:pt idx="341">
                  <c:v>-8.4116317001206968E-3</c:v>
                </c:pt>
                <c:pt idx="342">
                  <c:v>-8.2811074006260022E-3</c:v>
                </c:pt>
                <c:pt idx="343">
                  <c:v>-8.2537829181627519E-3</c:v>
                </c:pt>
                <c:pt idx="344">
                  <c:v>-8.1727948625576682E-3</c:v>
                </c:pt>
                <c:pt idx="345">
                  <c:v>-8.1559356515605794E-3</c:v>
                </c:pt>
                <c:pt idx="346">
                  <c:v>-8.1529032824669886E-3</c:v>
                </c:pt>
                <c:pt idx="347">
                  <c:v>-8.1470891709386258E-3</c:v>
                </c:pt>
                <c:pt idx="348">
                  <c:v>-8.0700055978034143E-3</c:v>
                </c:pt>
                <c:pt idx="349">
                  <c:v>-8.0395058030419356E-3</c:v>
                </c:pt>
                <c:pt idx="350">
                  <c:v>-8.0009638116277856E-3</c:v>
                </c:pt>
                <c:pt idx="351">
                  <c:v>-7.9961420683733325E-3</c:v>
                </c:pt>
                <c:pt idx="352">
                  <c:v>-7.9787659086414109E-3</c:v>
                </c:pt>
                <c:pt idx="353">
                  <c:v>-7.9102283964164501E-3</c:v>
                </c:pt>
                <c:pt idx="354">
                  <c:v>-7.8413615003208922E-3</c:v>
                </c:pt>
                <c:pt idx="355">
                  <c:v>-7.8106326339736848E-3</c:v>
                </c:pt>
                <c:pt idx="356">
                  <c:v>-7.7504940605766515E-3</c:v>
                </c:pt>
                <c:pt idx="357">
                  <c:v>-7.7270184847105794E-3</c:v>
                </c:pt>
                <c:pt idx="358">
                  <c:v>-7.6788742647842748E-3</c:v>
                </c:pt>
                <c:pt idx="359">
                  <c:v>-7.6647081821596954E-3</c:v>
                </c:pt>
                <c:pt idx="360">
                  <c:v>-7.5435569735360789E-3</c:v>
                </c:pt>
                <c:pt idx="361">
                  <c:v>-7.4607063673985379E-3</c:v>
                </c:pt>
                <c:pt idx="362">
                  <c:v>-7.4605509964635417E-3</c:v>
                </c:pt>
                <c:pt idx="363">
                  <c:v>-7.4250505592746412E-3</c:v>
                </c:pt>
                <c:pt idx="364">
                  <c:v>-7.3905927934030296E-3</c:v>
                </c:pt>
                <c:pt idx="365">
                  <c:v>-7.3881477108348253E-3</c:v>
                </c:pt>
                <c:pt idx="366">
                  <c:v>-7.3297689716805758E-3</c:v>
                </c:pt>
                <c:pt idx="367">
                  <c:v>-7.3227441981142567E-3</c:v>
                </c:pt>
                <c:pt idx="368">
                  <c:v>-7.2762627378125761E-3</c:v>
                </c:pt>
                <c:pt idx="369">
                  <c:v>-7.2376069858098215E-3</c:v>
                </c:pt>
                <c:pt idx="370">
                  <c:v>-7.228689431795823E-3</c:v>
                </c:pt>
                <c:pt idx="371">
                  <c:v>-7.1700011932674312E-3</c:v>
                </c:pt>
                <c:pt idx="372">
                  <c:v>-7.1576307919283058E-3</c:v>
                </c:pt>
                <c:pt idx="373">
                  <c:v>-7.1495336789406637E-3</c:v>
                </c:pt>
                <c:pt idx="374">
                  <c:v>-7.1455522360428245E-3</c:v>
                </c:pt>
                <c:pt idx="375">
                  <c:v>-7.1409806335893666E-3</c:v>
                </c:pt>
                <c:pt idx="376">
                  <c:v>-7.1337372593295754E-3</c:v>
                </c:pt>
                <c:pt idx="377">
                  <c:v>-7.1333114876987441E-3</c:v>
                </c:pt>
                <c:pt idx="378">
                  <c:v>-7.1295046701709787E-3</c:v>
                </c:pt>
                <c:pt idx="379">
                  <c:v>-7.1000963901051671E-3</c:v>
                </c:pt>
                <c:pt idx="380">
                  <c:v>-7.0957822897099714E-3</c:v>
                </c:pt>
                <c:pt idx="381">
                  <c:v>-7.0510470681979355E-3</c:v>
                </c:pt>
                <c:pt idx="382">
                  <c:v>-7.0303894956768804E-3</c:v>
                </c:pt>
                <c:pt idx="383">
                  <c:v>-6.9795036718632453E-3</c:v>
                </c:pt>
                <c:pt idx="384">
                  <c:v>-6.975588910208344E-3</c:v>
                </c:pt>
                <c:pt idx="385">
                  <c:v>-6.9650994734748103E-3</c:v>
                </c:pt>
                <c:pt idx="386">
                  <c:v>-6.9436273276391363E-3</c:v>
                </c:pt>
                <c:pt idx="387">
                  <c:v>-6.9138671752139481E-3</c:v>
                </c:pt>
                <c:pt idx="388">
                  <c:v>-6.8567656686157382E-3</c:v>
                </c:pt>
                <c:pt idx="389">
                  <c:v>-6.822776490622841E-3</c:v>
                </c:pt>
                <c:pt idx="390">
                  <c:v>-6.8089006452087585E-3</c:v>
                </c:pt>
                <c:pt idx="391">
                  <c:v>-6.7741759329047815E-3</c:v>
                </c:pt>
                <c:pt idx="392">
                  <c:v>-6.6919723301695714E-3</c:v>
                </c:pt>
                <c:pt idx="393">
                  <c:v>-6.6838038883684234E-3</c:v>
                </c:pt>
                <c:pt idx="394">
                  <c:v>-6.6657254970711802E-3</c:v>
                </c:pt>
                <c:pt idx="395">
                  <c:v>-6.6575532113318184E-3</c:v>
                </c:pt>
                <c:pt idx="396">
                  <c:v>-6.6478147076616395E-3</c:v>
                </c:pt>
                <c:pt idx="397">
                  <c:v>-6.5633593120261241E-3</c:v>
                </c:pt>
                <c:pt idx="398">
                  <c:v>-6.5088546868767704E-3</c:v>
                </c:pt>
                <c:pt idx="399">
                  <c:v>-6.4992213877034218E-3</c:v>
                </c:pt>
                <c:pt idx="400">
                  <c:v>-6.464789432765382E-3</c:v>
                </c:pt>
                <c:pt idx="401">
                  <c:v>-6.433859915715716E-3</c:v>
                </c:pt>
                <c:pt idx="402">
                  <c:v>-6.4292211814630787E-3</c:v>
                </c:pt>
                <c:pt idx="403">
                  <c:v>-6.3934029884931218E-3</c:v>
                </c:pt>
                <c:pt idx="404">
                  <c:v>-6.3539739095581031E-3</c:v>
                </c:pt>
                <c:pt idx="405">
                  <c:v>-6.258195050163437E-3</c:v>
                </c:pt>
                <c:pt idx="406">
                  <c:v>-6.1853027933202074E-3</c:v>
                </c:pt>
                <c:pt idx="407">
                  <c:v>-6.1674865780499489E-3</c:v>
                </c:pt>
                <c:pt idx="408">
                  <c:v>-6.1568511579855618E-3</c:v>
                </c:pt>
                <c:pt idx="409">
                  <c:v>-6.1426652025258228E-3</c:v>
                </c:pt>
                <c:pt idx="410">
                  <c:v>-6.125117678509282E-3</c:v>
                </c:pt>
                <c:pt idx="411">
                  <c:v>-6.1206171079291145E-3</c:v>
                </c:pt>
                <c:pt idx="412">
                  <c:v>-6.0549555501365386E-3</c:v>
                </c:pt>
                <c:pt idx="413">
                  <c:v>-5.9511122069990695E-3</c:v>
                </c:pt>
                <c:pt idx="414">
                  <c:v>-5.943603577948064E-3</c:v>
                </c:pt>
                <c:pt idx="415">
                  <c:v>-5.9272612770649652E-3</c:v>
                </c:pt>
                <c:pt idx="416">
                  <c:v>-5.9191228391950916E-3</c:v>
                </c:pt>
                <c:pt idx="417">
                  <c:v>-5.8983383345204508E-3</c:v>
                </c:pt>
                <c:pt idx="418">
                  <c:v>-5.8727954993992174E-3</c:v>
                </c:pt>
                <c:pt idx="419">
                  <c:v>-5.8678727222501934E-3</c:v>
                </c:pt>
                <c:pt idx="420">
                  <c:v>-5.8638417908401267E-3</c:v>
                </c:pt>
                <c:pt idx="421">
                  <c:v>-5.8609945261227795E-3</c:v>
                </c:pt>
                <c:pt idx="422">
                  <c:v>-5.8511600193044133E-3</c:v>
                </c:pt>
                <c:pt idx="423">
                  <c:v>-5.7971176843259579E-3</c:v>
                </c:pt>
                <c:pt idx="424">
                  <c:v>-5.7337140593154068E-3</c:v>
                </c:pt>
                <c:pt idx="425">
                  <c:v>-5.6529546474597819E-3</c:v>
                </c:pt>
                <c:pt idx="426">
                  <c:v>-5.6512094187811807E-3</c:v>
                </c:pt>
                <c:pt idx="427">
                  <c:v>-5.6481013238309586E-3</c:v>
                </c:pt>
                <c:pt idx="428">
                  <c:v>-5.5902982905009406E-3</c:v>
                </c:pt>
                <c:pt idx="429">
                  <c:v>-5.5668412288401789E-3</c:v>
                </c:pt>
                <c:pt idx="430">
                  <c:v>-5.5532393885433292E-3</c:v>
                </c:pt>
                <c:pt idx="431">
                  <c:v>-5.4956596306827837E-3</c:v>
                </c:pt>
                <c:pt idx="432">
                  <c:v>-5.484668637256363E-3</c:v>
                </c:pt>
                <c:pt idx="433">
                  <c:v>-5.4274670868401402E-3</c:v>
                </c:pt>
                <c:pt idx="434">
                  <c:v>-5.3869585704224314E-3</c:v>
                </c:pt>
                <c:pt idx="435">
                  <c:v>-5.3489550011285546E-3</c:v>
                </c:pt>
                <c:pt idx="436">
                  <c:v>-5.316333401125038E-3</c:v>
                </c:pt>
                <c:pt idx="437">
                  <c:v>-5.249379809589021E-3</c:v>
                </c:pt>
                <c:pt idx="438">
                  <c:v>-5.2286655069210273E-3</c:v>
                </c:pt>
                <c:pt idx="439">
                  <c:v>-5.2116948630225469E-3</c:v>
                </c:pt>
                <c:pt idx="440">
                  <c:v>-5.1901052397304642E-3</c:v>
                </c:pt>
                <c:pt idx="441">
                  <c:v>-5.1479981788718175E-3</c:v>
                </c:pt>
                <c:pt idx="442">
                  <c:v>-5.1453376485089157E-3</c:v>
                </c:pt>
                <c:pt idx="443">
                  <c:v>-5.1444119221907393E-3</c:v>
                </c:pt>
                <c:pt idx="444">
                  <c:v>-5.1294354147122696E-3</c:v>
                </c:pt>
                <c:pt idx="445">
                  <c:v>-5.1281737411726187E-3</c:v>
                </c:pt>
                <c:pt idx="446">
                  <c:v>-5.0335257282548441E-3</c:v>
                </c:pt>
                <c:pt idx="447">
                  <c:v>-5.0216034014973114E-3</c:v>
                </c:pt>
                <c:pt idx="448">
                  <c:v>-5.0148727167293938E-3</c:v>
                </c:pt>
                <c:pt idx="449">
                  <c:v>-5.0114280177447216E-3</c:v>
                </c:pt>
                <c:pt idx="450">
                  <c:v>-4.9488857868356124E-3</c:v>
                </c:pt>
                <c:pt idx="451">
                  <c:v>-4.8276621714431886E-3</c:v>
                </c:pt>
                <c:pt idx="452">
                  <c:v>-4.732403198277166E-3</c:v>
                </c:pt>
                <c:pt idx="453">
                  <c:v>-4.7316486643442816E-3</c:v>
                </c:pt>
                <c:pt idx="454">
                  <c:v>-4.7270544378115705E-3</c:v>
                </c:pt>
                <c:pt idx="455">
                  <c:v>-4.558524698062982E-3</c:v>
                </c:pt>
                <c:pt idx="456">
                  <c:v>-4.5469168557042486E-3</c:v>
                </c:pt>
                <c:pt idx="457">
                  <c:v>-4.5340489971718882E-3</c:v>
                </c:pt>
                <c:pt idx="458">
                  <c:v>-4.5335561124532136E-3</c:v>
                </c:pt>
                <c:pt idx="459">
                  <c:v>-4.4869363799224949E-3</c:v>
                </c:pt>
                <c:pt idx="460">
                  <c:v>-4.4831063067577049E-3</c:v>
                </c:pt>
                <c:pt idx="461">
                  <c:v>-4.4609988897329226E-3</c:v>
                </c:pt>
                <c:pt idx="462">
                  <c:v>-4.4560763457331667E-3</c:v>
                </c:pt>
                <c:pt idx="463">
                  <c:v>-4.4529389959850991E-3</c:v>
                </c:pt>
                <c:pt idx="464">
                  <c:v>-4.4261638750669212E-3</c:v>
                </c:pt>
                <c:pt idx="465">
                  <c:v>-4.3927370834055349E-3</c:v>
                </c:pt>
                <c:pt idx="466">
                  <c:v>-4.3325344744286759E-3</c:v>
                </c:pt>
                <c:pt idx="467">
                  <c:v>-4.3084943857239549E-3</c:v>
                </c:pt>
                <c:pt idx="468">
                  <c:v>-4.2814964790389631E-3</c:v>
                </c:pt>
                <c:pt idx="469">
                  <c:v>-4.206315636342617E-3</c:v>
                </c:pt>
                <c:pt idx="470">
                  <c:v>-4.1465159618485773E-3</c:v>
                </c:pt>
                <c:pt idx="471">
                  <c:v>-4.1050505955969648E-3</c:v>
                </c:pt>
                <c:pt idx="472">
                  <c:v>-4.0642201022920493E-3</c:v>
                </c:pt>
                <c:pt idx="473">
                  <c:v>-4.0307820793535256E-3</c:v>
                </c:pt>
                <c:pt idx="474">
                  <c:v>-4.0269626845901175E-3</c:v>
                </c:pt>
                <c:pt idx="475">
                  <c:v>-3.9569185962667073E-3</c:v>
                </c:pt>
                <c:pt idx="476">
                  <c:v>-3.946724509993213E-3</c:v>
                </c:pt>
                <c:pt idx="477">
                  <c:v>-3.936603530804726E-3</c:v>
                </c:pt>
                <c:pt idx="478">
                  <c:v>-3.9284163750193139E-3</c:v>
                </c:pt>
                <c:pt idx="479">
                  <c:v>-3.9088518825156028E-3</c:v>
                </c:pt>
                <c:pt idx="480">
                  <c:v>-3.8477774844423432E-3</c:v>
                </c:pt>
                <c:pt idx="481">
                  <c:v>-3.8240966211999829E-3</c:v>
                </c:pt>
                <c:pt idx="482">
                  <c:v>-3.8106744604995569E-3</c:v>
                </c:pt>
                <c:pt idx="483">
                  <c:v>-3.7848869899902247E-3</c:v>
                </c:pt>
                <c:pt idx="484">
                  <c:v>-3.7606946213689335E-3</c:v>
                </c:pt>
                <c:pt idx="485">
                  <c:v>-3.5700162472364402E-3</c:v>
                </c:pt>
                <c:pt idx="486">
                  <c:v>-3.5524289791286526E-3</c:v>
                </c:pt>
                <c:pt idx="487">
                  <c:v>-3.5486376012143972E-3</c:v>
                </c:pt>
                <c:pt idx="488">
                  <c:v>-3.5437694788880356E-3</c:v>
                </c:pt>
                <c:pt idx="489">
                  <c:v>-3.5335726704979623E-3</c:v>
                </c:pt>
                <c:pt idx="490">
                  <c:v>-3.4948808081993053E-3</c:v>
                </c:pt>
                <c:pt idx="491">
                  <c:v>-3.4254989068421716E-3</c:v>
                </c:pt>
                <c:pt idx="492">
                  <c:v>-3.4246607975904802E-3</c:v>
                </c:pt>
                <c:pt idx="493">
                  <c:v>-3.3726633637746846E-3</c:v>
                </c:pt>
                <c:pt idx="494">
                  <c:v>-3.3613198326534186E-3</c:v>
                </c:pt>
                <c:pt idx="495">
                  <c:v>-3.3580987430839385E-3</c:v>
                </c:pt>
                <c:pt idx="496">
                  <c:v>-3.3348825308476826E-3</c:v>
                </c:pt>
                <c:pt idx="497">
                  <c:v>-3.3301647491224612E-3</c:v>
                </c:pt>
                <c:pt idx="498">
                  <c:v>-3.3277663622521118E-3</c:v>
                </c:pt>
                <c:pt idx="499">
                  <c:v>-3.2783768128144368E-3</c:v>
                </c:pt>
                <c:pt idx="500">
                  <c:v>-3.2266139632712281E-3</c:v>
                </c:pt>
                <c:pt idx="501">
                  <c:v>-3.2191894571777678E-3</c:v>
                </c:pt>
                <c:pt idx="502">
                  <c:v>-3.2164282044791731E-3</c:v>
                </c:pt>
                <c:pt idx="503">
                  <c:v>-3.1999534997756178E-3</c:v>
                </c:pt>
                <c:pt idx="504">
                  <c:v>-3.1897316059999077E-3</c:v>
                </c:pt>
                <c:pt idx="505">
                  <c:v>-3.1679568735042602E-3</c:v>
                </c:pt>
                <c:pt idx="506">
                  <c:v>-3.1621614118135235E-3</c:v>
                </c:pt>
                <c:pt idx="507">
                  <c:v>-3.1366174001245654E-3</c:v>
                </c:pt>
                <c:pt idx="508">
                  <c:v>-3.129280924987027E-3</c:v>
                </c:pt>
                <c:pt idx="509">
                  <c:v>-3.1160502606814126E-3</c:v>
                </c:pt>
                <c:pt idx="510">
                  <c:v>-3.1014424849564988E-3</c:v>
                </c:pt>
                <c:pt idx="511">
                  <c:v>-3.0943551883019786E-3</c:v>
                </c:pt>
                <c:pt idx="512">
                  <c:v>-3.0911925014192941E-3</c:v>
                </c:pt>
                <c:pt idx="513">
                  <c:v>-3.0850038357567605E-3</c:v>
                </c:pt>
                <c:pt idx="514">
                  <c:v>-3.0449850517013802E-3</c:v>
                </c:pt>
                <c:pt idx="515">
                  <c:v>-3.0198253857134346E-3</c:v>
                </c:pt>
                <c:pt idx="516">
                  <c:v>-3.0091938586397932E-3</c:v>
                </c:pt>
                <c:pt idx="517">
                  <c:v>-3.0068535431539809E-3</c:v>
                </c:pt>
                <c:pt idx="518">
                  <c:v>-2.9922223153174832E-3</c:v>
                </c:pt>
                <c:pt idx="519">
                  <c:v>-2.9858984682805956E-3</c:v>
                </c:pt>
                <c:pt idx="520">
                  <c:v>-2.9812429256505148E-3</c:v>
                </c:pt>
                <c:pt idx="521">
                  <c:v>-2.9685893751958724E-3</c:v>
                </c:pt>
                <c:pt idx="522">
                  <c:v>-2.9505553376383935E-3</c:v>
                </c:pt>
                <c:pt idx="523">
                  <c:v>-2.9428656345906077E-3</c:v>
                </c:pt>
                <c:pt idx="524">
                  <c:v>-2.8943580862025187E-3</c:v>
                </c:pt>
                <c:pt idx="525">
                  <c:v>-2.8859808737647721E-3</c:v>
                </c:pt>
                <c:pt idx="526">
                  <c:v>-2.8568528699377334E-3</c:v>
                </c:pt>
                <c:pt idx="527">
                  <c:v>-2.8449520586517969E-3</c:v>
                </c:pt>
                <c:pt idx="528">
                  <c:v>-2.826675328686714E-3</c:v>
                </c:pt>
                <c:pt idx="529">
                  <c:v>-2.7707014119732615E-3</c:v>
                </c:pt>
                <c:pt idx="530">
                  <c:v>-2.7329341962238408E-3</c:v>
                </c:pt>
                <c:pt idx="531">
                  <c:v>-2.7258349516410575E-3</c:v>
                </c:pt>
                <c:pt idx="532">
                  <c:v>-2.6905621310617674E-3</c:v>
                </c:pt>
                <c:pt idx="533">
                  <c:v>-2.6541456364369861E-3</c:v>
                </c:pt>
                <c:pt idx="534">
                  <c:v>-2.6414116481215991E-3</c:v>
                </c:pt>
                <c:pt idx="535">
                  <c:v>-2.6274230166655078E-3</c:v>
                </c:pt>
                <c:pt idx="536">
                  <c:v>-2.6143282863997858E-3</c:v>
                </c:pt>
                <c:pt idx="537">
                  <c:v>-2.5600923508875576E-3</c:v>
                </c:pt>
                <c:pt idx="538">
                  <c:v>-2.4409421564123277E-3</c:v>
                </c:pt>
                <c:pt idx="539">
                  <c:v>-2.4151359541518154E-3</c:v>
                </c:pt>
                <c:pt idx="540">
                  <c:v>-2.3935600590819363E-3</c:v>
                </c:pt>
                <c:pt idx="541">
                  <c:v>-2.3740164894125908E-3</c:v>
                </c:pt>
                <c:pt idx="542">
                  <c:v>-2.2940592763254154E-3</c:v>
                </c:pt>
                <c:pt idx="543">
                  <c:v>-2.2492792777414968E-3</c:v>
                </c:pt>
                <c:pt idx="544">
                  <c:v>-2.2307606779764636E-3</c:v>
                </c:pt>
                <c:pt idx="545">
                  <c:v>-2.2297221921268253E-3</c:v>
                </c:pt>
                <c:pt idx="546">
                  <c:v>-2.2282395751210388E-3</c:v>
                </c:pt>
                <c:pt idx="547">
                  <c:v>-2.1377133784564809E-3</c:v>
                </c:pt>
                <c:pt idx="548">
                  <c:v>-2.1309349162437581E-3</c:v>
                </c:pt>
                <c:pt idx="549">
                  <c:v>-2.1085405253119184E-3</c:v>
                </c:pt>
                <c:pt idx="550">
                  <c:v>-2.0981707929834414E-3</c:v>
                </c:pt>
                <c:pt idx="551">
                  <c:v>-2.0960929654425383E-3</c:v>
                </c:pt>
                <c:pt idx="552">
                  <c:v>-2.0725099021992668E-3</c:v>
                </c:pt>
                <c:pt idx="553">
                  <c:v>-2.0470837148483419E-3</c:v>
                </c:pt>
                <c:pt idx="554">
                  <c:v>-2.0447581350222259E-3</c:v>
                </c:pt>
                <c:pt idx="555">
                  <c:v>-2.0383823001475861E-3</c:v>
                </c:pt>
                <c:pt idx="556">
                  <c:v>-2.0151643591459789E-3</c:v>
                </c:pt>
                <c:pt idx="557">
                  <c:v>-1.9856546115784727E-3</c:v>
                </c:pt>
                <c:pt idx="558">
                  <c:v>-1.9469989925590071E-3</c:v>
                </c:pt>
                <c:pt idx="559">
                  <c:v>-1.9204102776018725E-3</c:v>
                </c:pt>
                <c:pt idx="560">
                  <c:v>-1.7487618077098033E-3</c:v>
                </c:pt>
                <c:pt idx="561">
                  <c:v>-1.7186255942057754E-3</c:v>
                </c:pt>
                <c:pt idx="562">
                  <c:v>-1.7133865465283292E-3</c:v>
                </c:pt>
                <c:pt idx="563">
                  <c:v>-1.6959179705234697E-3</c:v>
                </c:pt>
                <c:pt idx="564">
                  <c:v>-1.6934805473027485E-3</c:v>
                </c:pt>
                <c:pt idx="565">
                  <c:v>-1.6906175187388042E-3</c:v>
                </c:pt>
                <c:pt idx="566">
                  <c:v>-1.6736684287093474E-3</c:v>
                </c:pt>
                <c:pt idx="567">
                  <c:v>-1.6656583297770418E-3</c:v>
                </c:pt>
                <c:pt idx="568">
                  <c:v>-1.5480137050548235E-3</c:v>
                </c:pt>
                <c:pt idx="569">
                  <c:v>-1.54365861515683E-3</c:v>
                </c:pt>
                <c:pt idx="570">
                  <c:v>-1.5125286473176571E-3</c:v>
                </c:pt>
                <c:pt idx="571">
                  <c:v>-1.5098392590131393E-3</c:v>
                </c:pt>
                <c:pt idx="572">
                  <c:v>-1.5006755790824675E-3</c:v>
                </c:pt>
                <c:pt idx="573">
                  <c:v>-1.4985517664137847E-3</c:v>
                </c:pt>
                <c:pt idx="574">
                  <c:v>-1.4873081571656129E-3</c:v>
                </c:pt>
                <c:pt idx="575">
                  <c:v>-1.4826046882151624E-3</c:v>
                </c:pt>
                <c:pt idx="576">
                  <c:v>-1.4127857472657265E-3</c:v>
                </c:pt>
                <c:pt idx="577">
                  <c:v>-1.4009809156281003E-3</c:v>
                </c:pt>
                <c:pt idx="578">
                  <c:v>-1.4004003348907234E-3</c:v>
                </c:pt>
                <c:pt idx="579">
                  <c:v>-1.3991257966190383E-3</c:v>
                </c:pt>
                <c:pt idx="580">
                  <c:v>-1.2839390810408353E-3</c:v>
                </c:pt>
                <c:pt idx="581">
                  <c:v>-1.282848138948537E-3</c:v>
                </c:pt>
                <c:pt idx="582">
                  <c:v>-1.2535791881868111E-3</c:v>
                </c:pt>
                <c:pt idx="583">
                  <c:v>-1.2087273465933108E-3</c:v>
                </c:pt>
                <c:pt idx="584">
                  <c:v>-1.1883305446523786E-3</c:v>
                </c:pt>
                <c:pt idx="585">
                  <c:v>-1.1834616940963635E-3</c:v>
                </c:pt>
                <c:pt idx="586">
                  <c:v>-1.1813114609904253E-3</c:v>
                </c:pt>
                <c:pt idx="587">
                  <c:v>-1.1619148647957094E-3</c:v>
                </c:pt>
                <c:pt idx="588">
                  <c:v>-1.1519180959046662E-3</c:v>
                </c:pt>
                <c:pt idx="589">
                  <c:v>-1.1344074206126585E-3</c:v>
                </c:pt>
                <c:pt idx="590">
                  <c:v>-1.1333788035557764E-3</c:v>
                </c:pt>
                <c:pt idx="591">
                  <c:v>-1.070404212601572E-3</c:v>
                </c:pt>
                <c:pt idx="592">
                  <c:v>-9.8782424663678564E-4</c:v>
                </c:pt>
                <c:pt idx="593">
                  <c:v>-9.7094870264178364E-4</c:v>
                </c:pt>
                <c:pt idx="594">
                  <c:v>-9.5673287768733531E-4</c:v>
                </c:pt>
                <c:pt idx="595">
                  <c:v>-9.4879040500817351E-4</c:v>
                </c:pt>
                <c:pt idx="596">
                  <c:v>-9.250000766505141E-4</c:v>
                </c:pt>
                <c:pt idx="597">
                  <c:v>-8.6413916736030973E-4</c:v>
                </c:pt>
                <c:pt idx="598">
                  <c:v>-8.5036143676146792E-4</c:v>
                </c:pt>
                <c:pt idx="599">
                  <c:v>-7.5063182868150013E-4</c:v>
                </c:pt>
                <c:pt idx="600">
                  <c:v>-7.3925339959461634E-4</c:v>
                </c:pt>
                <c:pt idx="601">
                  <c:v>-6.8932800764411571E-4</c:v>
                </c:pt>
                <c:pt idx="602">
                  <c:v>-6.8032657073539371E-4</c:v>
                </c:pt>
                <c:pt idx="603">
                  <c:v>-6.6612637820213894E-4</c:v>
                </c:pt>
                <c:pt idx="604">
                  <c:v>-6.6477564775072138E-4</c:v>
                </c:pt>
                <c:pt idx="605">
                  <c:v>-6.5435707468384445E-4</c:v>
                </c:pt>
                <c:pt idx="606">
                  <c:v>-6.4659986468131785E-4</c:v>
                </c:pt>
                <c:pt idx="607">
                  <c:v>-6.3992749715065982E-4</c:v>
                </c:pt>
                <c:pt idx="608">
                  <c:v>-6.3416130828219985E-4</c:v>
                </c:pt>
                <c:pt idx="609">
                  <c:v>-6.3197473791645417E-4</c:v>
                </c:pt>
                <c:pt idx="610">
                  <c:v>-5.7474856045958817E-4</c:v>
                </c:pt>
                <c:pt idx="611">
                  <c:v>-5.5465892374094309E-4</c:v>
                </c:pt>
                <c:pt idx="612">
                  <c:v>-5.4540497670524846E-4</c:v>
                </c:pt>
                <c:pt idx="613">
                  <c:v>-4.9679504127365319E-4</c:v>
                </c:pt>
                <c:pt idx="614">
                  <c:v>-4.9394913328347826E-4</c:v>
                </c:pt>
                <c:pt idx="615">
                  <c:v>-4.8914159122211067E-4</c:v>
                </c:pt>
                <c:pt idx="616">
                  <c:v>-4.6522447919812197E-4</c:v>
                </c:pt>
                <c:pt idx="617">
                  <c:v>-4.6042817963000573E-4</c:v>
                </c:pt>
                <c:pt idx="618">
                  <c:v>-4.5477489000794925E-4</c:v>
                </c:pt>
                <c:pt idx="619">
                  <c:v>-4.4150110117827389E-4</c:v>
                </c:pt>
                <c:pt idx="620">
                  <c:v>-4.3601482190614761E-4</c:v>
                </c:pt>
                <c:pt idx="621">
                  <c:v>-4.303141063501495E-4</c:v>
                </c:pt>
                <c:pt idx="622">
                  <c:v>-4.2847045734152454E-4</c:v>
                </c:pt>
                <c:pt idx="623">
                  <c:v>-4.2149632703052131E-4</c:v>
                </c:pt>
                <c:pt idx="624">
                  <c:v>-4.0463283188028269E-4</c:v>
                </c:pt>
                <c:pt idx="625">
                  <c:v>-3.5992441382101588E-4</c:v>
                </c:pt>
                <c:pt idx="626">
                  <c:v>-2.6771991772480395E-4</c:v>
                </c:pt>
                <c:pt idx="627">
                  <c:v>-2.499562739480297E-4</c:v>
                </c:pt>
                <c:pt idx="628">
                  <c:v>-2.2219260831599482E-4</c:v>
                </c:pt>
                <c:pt idx="629">
                  <c:v>-2.1579117995270848E-4</c:v>
                </c:pt>
                <c:pt idx="630">
                  <c:v>-2.1545091742746208E-4</c:v>
                </c:pt>
                <c:pt idx="631">
                  <c:v>-1.8003780086435514E-4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1.8625314560916198E-4</c:v>
                </c:pt>
                <c:pt idx="648">
                  <c:v>1.942496344693009E-4</c:v>
                </c:pt>
                <c:pt idx="649">
                  <c:v>2.1117330759996955E-4</c:v>
                </c:pt>
                <c:pt idx="650">
                  <c:v>2.2299542362975695E-4</c:v>
                </c:pt>
                <c:pt idx="651">
                  <c:v>2.2745990315341545E-4</c:v>
                </c:pt>
                <c:pt idx="652">
                  <c:v>2.3253866292641961E-4</c:v>
                </c:pt>
                <c:pt idx="653">
                  <c:v>2.4158511655507741E-4</c:v>
                </c:pt>
                <c:pt idx="654">
                  <c:v>2.4956944782517288E-4</c:v>
                </c:pt>
                <c:pt idx="655">
                  <c:v>2.5023151175505409E-4</c:v>
                </c:pt>
                <c:pt idx="656">
                  <c:v>2.5988303902080198E-4</c:v>
                </c:pt>
                <c:pt idx="657">
                  <c:v>2.6345318208489184E-4</c:v>
                </c:pt>
                <c:pt idx="658">
                  <c:v>2.6778209593533215E-4</c:v>
                </c:pt>
                <c:pt idx="659">
                  <c:v>2.7054525939612629E-4</c:v>
                </c:pt>
                <c:pt idx="660">
                  <c:v>3.772350208042198E-4</c:v>
                </c:pt>
                <c:pt idx="661">
                  <c:v>4.3660773927150322E-4</c:v>
                </c:pt>
                <c:pt idx="662">
                  <c:v>4.6095873848157849E-4</c:v>
                </c:pt>
                <c:pt idx="663">
                  <c:v>5.1014370199017368E-4</c:v>
                </c:pt>
                <c:pt idx="664">
                  <c:v>5.1031727321921791E-4</c:v>
                </c:pt>
                <c:pt idx="665">
                  <c:v>5.1059485408513287E-4</c:v>
                </c:pt>
                <c:pt idx="666">
                  <c:v>6.7540246459389327E-4</c:v>
                </c:pt>
                <c:pt idx="667">
                  <c:v>6.9193868164852139E-4</c:v>
                </c:pt>
                <c:pt idx="668">
                  <c:v>7.0610805915911066E-4</c:v>
                </c:pt>
                <c:pt idx="669">
                  <c:v>7.301448719200757E-4</c:v>
                </c:pt>
                <c:pt idx="670">
                  <c:v>7.3871726538854139E-4</c:v>
                </c:pt>
                <c:pt idx="671">
                  <c:v>7.5440718722431517E-4</c:v>
                </c:pt>
                <c:pt idx="672">
                  <c:v>7.7267227575468099E-4</c:v>
                </c:pt>
                <c:pt idx="673">
                  <c:v>8.1045527616538187E-4</c:v>
                </c:pt>
                <c:pt idx="674">
                  <c:v>8.334445245256315E-4</c:v>
                </c:pt>
                <c:pt idx="675">
                  <c:v>8.6033561835309805E-4</c:v>
                </c:pt>
                <c:pt idx="676">
                  <c:v>8.7972292193061832E-4</c:v>
                </c:pt>
                <c:pt idx="677">
                  <c:v>8.920830108547057E-4</c:v>
                </c:pt>
                <c:pt idx="678">
                  <c:v>9.0459071394823239E-4</c:v>
                </c:pt>
                <c:pt idx="679">
                  <c:v>1.0616627078691853E-3</c:v>
                </c:pt>
                <c:pt idx="680">
                  <c:v>1.0879602259722349E-3</c:v>
                </c:pt>
                <c:pt idx="681">
                  <c:v>1.1750206830137245E-3</c:v>
                </c:pt>
                <c:pt idx="682">
                  <c:v>1.2146242526844728E-3</c:v>
                </c:pt>
                <c:pt idx="683">
                  <c:v>1.2304418775177333E-3</c:v>
                </c:pt>
                <c:pt idx="684">
                  <c:v>1.241231402268663E-3</c:v>
                </c:pt>
                <c:pt idx="685">
                  <c:v>1.2688492849558879E-3</c:v>
                </c:pt>
                <c:pt idx="686">
                  <c:v>1.3498765008100159E-3</c:v>
                </c:pt>
                <c:pt idx="687">
                  <c:v>1.3652334626816031E-3</c:v>
                </c:pt>
                <c:pt idx="688">
                  <c:v>1.453512835196603E-3</c:v>
                </c:pt>
                <c:pt idx="689">
                  <c:v>1.4756028255449344E-3</c:v>
                </c:pt>
                <c:pt idx="690">
                  <c:v>1.478167370913504E-3</c:v>
                </c:pt>
                <c:pt idx="691">
                  <c:v>1.4818723566520748E-3</c:v>
                </c:pt>
                <c:pt idx="692">
                  <c:v>1.4901333728136489E-3</c:v>
                </c:pt>
                <c:pt idx="693">
                  <c:v>1.537304920524681E-3</c:v>
                </c:pt>
                <c:pt idx="694">
                  <c:v>1.6296970560315447E-3</c:v>
                </c:pt>
                <c:pt idx="695">
                  <c:v>1.6816820780053761E-3</c:v>
                </c:pt>
                <c:pt idx="696">
                  <c:v>1.7218059037116403E-3</c:v>
                </c:pt>
                <c:pt idx="697">
                  <c:v>1.7247756333145831E-3</c:v>
                </c:pt>
                <c:pt idx="698">
                  <c:v>1.7298904598140219E-3</c:v>
                </c:pt>
                <c:pt idx="699">
                  <c:v>1.7305001261021498E-3</c:v>
                </c:pt>
                <c:pt idx="700">
                  <c:v>1.7350253379794141E-3</c:v>
                </c:pt>
                <c:pt idx="701">
                  <c:v>1.7510699315268191E-3</c:v>
                </c:pt>
                <c:pt idx="702">
                  <c:v>1.7575224362082289E-3</c:v>
                </c:pt>
                <c:pt idx="703">
                  <c:v>1.7683471014141971E-3</c:v>
                </c:pt>
                <c:pt idx="704">
                  <c:v>1.7786563166942914E-3</c:v>
                </c:pt>
                <c:pt idx="705">
                  <c:v>1.8033908980682625E-3</c:v>
                </c:pt>
                <c:pt idx="706">
                  <c:v>1.898481868232126E-3</c:v>
                </c:pt>
                <c:pt idx="707">
                  <c:v>1.8996522863088344E-3</c:v>
                </c:pt>
                <c:pt idx="708">
                  <c:v>1.9791100467636911E-3</c:v>
                </c:pt>
                <c:pt idx="709">
                  <c:v>1.9826028799035836E-3</c:v>
                </c:pt>
                <c:pt idx="710">
                  <c:v>1.9875514180258298E-3</c:v>
                </c:pt>
                <c:pt idx="711">
                  <c:v>1.9965566901819338E-3</c:v>
                </c:pt>
                <c:pt idx="712">
                  <c:v>2.0397253894841451E-3</c:v>
                </c:pt>
                <c:pt idx="713">
                  <c:v>2.0534401993049572E-3</c:v>
                </c:pt>
                <c:pt idx="714">
                  <c:v>2.0554477945803791E-3</c:v>
                </c:pt>
                <c:pt idx="715">
                  <c:v>2.0719261518954528E-3</c:v>
                </c:pt>
                <c:pt idx="716">
                  <c:v>2.1213202919023277E-3</c:v>
                </c:pt>
                <c:pt idx="717">
                  <c:v>2.13737572868495E-3</c:v>
                </c:pt>
                <c:pt idx="718">
                  <c:v>2.2034530203817763E-3</c:v>
                </c:pt>
                <c:pt idx="719">
                  <c:v>2.3163308909113305E-3</c:v>
                </c:pt>
                <c:pt idx="720">
                  <c:v>2.3318704244736995E-3</c:v>
                </c:pt>
                <c:pt idx="721">
                  <c:v>2.3563303293501745E-3</c:v>
                </c:pt>
                <c:pt idx="722">
                  <c:v>2.362079796917708E-3</c:v>
                </c:pt>
                <c:pt idx="723">
                  <c:v>2.3733990806260458E-3</c:v>
                </c:pt>
                <c:pt idx="724">
                  <c:v>2.3871818735199195E-3</c:v>
                </c:pt>
                <c:pt idx="725">
                  <c:v>2.4151359541519598E-3</c:v>
                </c:pt>
                <c:pt idx="726">
                  <c:v>2.4378120015841982E-3</c:v>
                </c:pt>
                <c:pt idx="727">
                  <c:v>2.4431724534653577E-3</c:v>
                </c:pt>
                <c:pt idx="728">
                  <c:v>2.4854264525308784E-3</c:v>
                </c:pt>
                <c:pt idx="729">
                  <c:v>2.5042927431132176E-3</c:v>
                </c:pt>
                <c:pt idx="730">
                  <c:v>2.5401468162327126E-3</c:v>
                </c:pt>
                <c:pt idx="731">
                  <c:v>2.5768320311509098E-3</c:v>
                </c:pt>
                <c:pt idx="732">
                  <c:v>2.5900942883739318E-3</c:v>
                </c:pt>
                <c:pt idx="733">
                  <c:v>2.6281881381853894E-3</c:v>
                </c:pt>
                <c:pt idx="734">
                  <c:v>2.6414116481217062E-3</c:v>
                </c:pt>
                <c:pt idx="735">
                  <c:v>2.7542592893838123E-3</c:v>
                </c:pt>
                <c:pt idx="736">
                  <c:v>2.7636498729047914E-3</c:v>
                </c:pt>
                <c:pt idx="737">
                  <c:v>2.8274994941825124E-3</c:v>
                </c:pt>
                <c:pt idx="738">
                  <c:v>2.8302347829719625E-3</c:v>
                </c:pt>
                <c:pt idx="739">
                  <c:v>2.8950322835695408E-3</c:v>
                </c:pt>
                <c:pt idx="740">
                  <c:v>2.9142401367268597E-3</c:v>
                </c:pt>
                <c:pt idx="741">
                  <c:v>2.9266043715694156E-3</c:v>
                </c:pt>
                <c:pt idx="742">
                  <c:v>2.975874955404279E-3</c:v>
                </c:pt>
                <c:pt idx="743">
                  <c:v>2.986987563005728E-3</c:v>
                </c:pt>
                <c:pt idx="744">
                  <c:v>2.9875006827235653E-3</c:v>
                </c:pt>
                <c:pt idx="745">
                  <c:v>3.0095404473574777E-3</c:v>
                </c:pt>
                <c:pt idx="746">
                  <c:v>3.0277488855441053E-3</c:v>
                </c:pt>
                <c:pt idx="747">
                  <c:v>3.0548020106900471E-3</c:v>
                </c:pt>
                <c:pt idx="748">
                  <c:v>3.0565654893518527E-3</c:v>
                </c:pt>
                <c:pt idx="749">
                  <c:v>3.0763152905781696E-3</c:v>
                </c:pt>
                <c:pt idx="750">
                  <c:v>3.1058919138686144E-3</c:v>
                </c:pt>
                <c:pt idx="751">
                  <c:v>3.1131667422838079E-3</c:v>
                </c:pt>
                <c:pt idx="752">
                  <c:v>3.1339279537039924E-3</c:v>
                </c:pt>
                <c:pt idx="753">
                  <c:v>3.137309762843086E-3</c:v>
                </c:pt>
                <c:pt idx="754">
                  <c:v>3.1524457541612975E-3</c:v>
                </c:pt>
                <c:pt idx="755">
                  <c:v>3.1556142731755123E-3</c:v>
                </c:pt>
                <c:pt idx="756">
                  <c:v>3.1566881846401087E-3</c:v>
                </c:pt>
                <c:pt idx="757">
                  <c:v>3.1616784409240171E-3</c:v>
                </c:pt>
                <c:pt idx="758">
                  <c:v>3.18261240658657E-3</c:v>
                </c:pt>
                <c:pt idx="759">
                  <c:v>3.2350656960622079E-3</c:v>
                </c:pt>
                <c:pt idx="760">
                  <c:v>3.2439455737473155E-3</c:v>
                </c:pt>
                <c:pt idx="761">
                  <c:v>3.247997899088197E-3</c:v>
                </c:pt>
                <c:pt idx="762">
                  <c:v>3.2588483975768529E-3</c:v>
                </c:pt>
                <c:pt idx="763">
                  <c:v>3.2649281972684831E-3</c:v>
                </c:pt>
                <c:pt idx="764">
                  <c:v>3.2880255080604925E-3</c:v>
                </c:pt>
                <c:pt idx="765">
                  <c:v>3.3058136897813673E-3</c:v>
                </c:pt>
                <c:pt idx="766">
                  <c:v>3.3569595746847053E-3</c:v>
                </c:pt>
                <c:pt idx="767">
                  <c:v>3.4158587642426214E-3</c:v>
                </c:pt>
                <c:pt idx="768">
                  <c:v>3.4289526617009409E-3</c:v>
                </c:pt>
                <c:pt idx="769">
                  <c:v>3.4423225651883994E-3</c:v>
                </c:pt>
                <c:pt idx="770">
                  <c:v>3.4504528607912422E-3</c:v>
                </c:pt>
                <c:pt idx="771">
                  <c:v>3.4560142587514043E-3</c:v>
                </c:pt>
                <c:pt idx="772">
                  <c:v>3.4586182056473022E-3</c:v>
                </c:pt>
                <c:pt idx="773">
                  <c:v>3.4722009521453512E-3</c:v>
                </c:pt>
                <c:pt idx="774">
                  <c:v>3.5175664852410272E-3</c:v>
                </c:pt>
                <c:pt idx="775">
                  <c:v>3.5180043693784223E-3</c:v>
                </c:pt>
                <c:pt idx="776">
                  <c:v>3.564116129786972E-3</c:v>
                </c:pt>
                <c:pt idx="777">
                  <c:v>3.5869627334406016E-3</c:v>
                </c:pt>
                <c:pt idx="778">
                  <c:v>3.5883521353385155E-3</c:v>
                </c:pt>
                <c:pt idx="779">
                  <c:v>3.6055666153039165E-3</c:v>
                </c:pt>
                <c:pt idx="780">
                  <c:v>3.6909963364752506E-3</c:v>
                </c:pt>
                <c:pt idx="781">
                  <c:v>3.6949913623522766E-3</c:v>
                </c:pt>
                <c:pt idx="782">
                  <c:v>3.7486237043031548E-3</c:v>
                </c:pt>
                <c:pt idx="783">
                  <c:v>3.7665271071439525E-3</c:v>
                </c:pt>
                <c:pt idx="784">
                  <c:v>3.7806783607078616E-3</c:v>
                </c:pt>
                <c:pt idx="785">
                  <c:v>3.8043252921552652E-3</c:v>
                </c:pt>
                <c:pt idx="786">
                  <c:v>3.8279235695482141E-3</c:v>
                </c:pt>
                <c:pt idx="787">
                  <c:v>3.8522372638208971E-3</c:v>
                </c:pt>
                <c:pt idx="788">
                  <c:v>3.8740967612799155E-3</c:v>
                </c:pt>
                <c:pt idx="789">
                  <c:v>3.8967171068137563E-3</c:v>
                </c:pt>
                <c:pt idx="790">
                  <c:v>3.9148424798016628E-3</c:v>
                </c:pt>
                <c:pt idx="791">
                  <c:v>4.0269626845900611E-3</c:v>
                </c:pt>
                <c:pt idx="792">
                  <c:v>4.0741773512964641E-3</c:v>
                </c:pt>
                <c:pt idx="793">
                  <c:v>4.1237170775802615E-3</c:v>
                </c:pt>
                <c:pt idx="794">
                  <c:v>4.146515961848618E-3</c:v>
                </c:pt>
                <c:pt idx="795">
                  <c:v>4.1723461148731756E-3</c:v>
                </c:pt>
                <c:pt idx="796">
                  <c:v>4.2138593881642077E-3</c:v>
                </c:pt>
                <c:pt idx="797">
                  <c:v>4.2689712188301214E-3</c:v>
                </c:pt>
                <c:pt idx="798">
                  <c:v>4.2949242828808709E-3</c:v>
                </c:pt>
                <c:pt idx="799">
                  <c:v>4.3328217565865744E-3</c:v>
                </c:pt>
                <c:pt idx="800">
                  <c:v>4.3399345576369238E-3</c:v>
                </c:pt>
                <c:pt idx="801">
                  <c:v>4.3601769059031497E-3</c:v>
                </c:pt>
                <c:pt idx="802">
                  <c:v>4.3763744933951734E-3</c:v>
                </c:pt>
                <c:pt idx="803">
                  <c:v>4.3942651637991804E-3</c:v>
                </c:pt>
                <c:pt idx="804">
                  <c:v>4.3965997882603998E-3</c:v>
                </c:pt>
                <c:pt idx="805">
                  <c:v>4.3987338479231667E-3</c:v>
                </c:pt>
                <c:pt idx="806">
                  <c:v>4.4171850962643781E-3</c:v>
                </c:pt>
                <c:pt idx="807">
                  <c:v>4.4179662455394253E-3</c:v>
                </c:pt>
                <c:pt idx="808">
                  <c:v>4.4238071608918052E-3</c:v>
                </c:pt>
                <c:pt idx="809">
                  <c:v>4.4405047307971143E-3</c:v>
                </c:pt>
                <c:pt idx="810">
                  <c:v>4.4477462883335947E-3</c:v>
                </c:pt>
                <c:pt idx="811">
                  <c:v>4.44815869510546E-3</c:v>
                </c:pt>
                <c:pt idx="812">
                  <c:v>4.4625879141776499E-3</c:v>
                </c:pt>
                <c:pt idx="813">
                  <c:v>4.4685467845401259E-3</c:v>
                </c:pt>
                <c:pt idx="814">
                  <c:v>4.4933740022407194E-3</c:v>
                </c:pt>
                <c:pt idx="815">
                  <c:v>4.5306144013066924E-3</c:v>
                </c:pt>
                <c:pt idx="816">
                  <c:v>4.5577723548955069E-3</c:v>
                </c:pt>
                <c:pt idx="817">
                  <c:v>4.5715508188922827E-3</c:v>
                </c:pt>
                <c:pt idx="818">
                  <c:v>4.613071667629004E-3</c:v>
                </c:pt>
                <c:pt idx="819">
                  <c:v>4.6827525353931284E-3</c:v>
                </c:pt>
                <c:pt idx="820">
                  <c:v>4.7724577070368699E-3</c:v>
                </c:pt>
                <c:pt idx="821">
                  <c:v>4.7928656667704465E-3</c:v>
                </c:pt>
                <c:pt idx="822">
                  <c:v>4.8047248370088076E-3</c:v>
                </c:pt>
                <c:pt idx="823">
                  <c:v>4.8115340298360886E-3</c:v>
                </c:pt>
                <c:pt idx="824">
                  <c:v>4.8661666478909188E-3</c:v>
                </c:pt>
                <c:pt idx="825">
                  <c:v>4.8953590764587961E-3</c:v>
                </c:pt>
                <c:pt idx="826">
                  <c:v>4.9256109328449709E-3</c:v>
                </c:pt>
                <c:pt idx="827">
                  <c:v>4.9306444772829923E-3</c:v>
                </c:pt>
                <c:pt idx="828">
                  <c:v>4.9492059072581912E-3</c:v>
                </c:pt>
                <c:pt idx="829">
                  <c:v>4.9505299737522181E-3</c:v>
                </c:pt>
                <c:pt idx="830">
                  <c:v>4.9982015871040389E-3</c:v>
                </c:pt>
                <c:pt idx="831">
                  <c:v>5.0182814594851091E-3</c:v>
                </c:pt>
                <c:pt idx="832">
                  <c:v>5.0269225694141353E-3</c:v>
                </c:pt>
                <c:pt idx="833">
                  <c:v>5.0562506589117498E-3</c:v>
                </c:pt>
                <c:pt idx="834">
                  <c:v>5.0851876680747888E-3</c:v>
                </c:pt>
                <c:pt idx="835">
                  <c:v>5.1257800950248594E-3</c:v>
                </c:pt>
                <c:pt idx="836">
                  <c:v>5.140221658252348E-3</c:v>
                </c:pt>
                <c:pt idx="837">
                  <c:v>5.1854245876399342E-3</c:v>
                </c:pt>
                <c:pt idx="838">
                  <c:v>5.256554333389161E-3</c:v>
                </c:pt>
                <c:pt idx="839">
                  <c:v>5.2611670240450678E-3</c:v>
                </c:pt>
                <c:pt idx="840">
                  <c:v>5.2644772156763171E-3</c:v>
                </c:pt>
                <c:pt idx="841">
                  <c:v>5.2667621471752003E-3</c:v>
                </c:pt>
                <c:pt idx="842">
                  <c:v>5.300552953029153E-3</c:v>
                </c:pt>
                <c:pt idx="843">
                  <c:v>5.32961514906402E-3</c:v>
                </c:pt>
                <c:pt idx="844">
                  <c:v>5.347565080978528E-3</c:v>
                </c:pt>
                <c:pt idx="845">
                  <c:v>5.3980853154133694E-3</c:v>
                </c:pt>
                <c:pt idx="846">
                  <c:v>5.4144518690111103E-3</c:v>
                </c:pt>
                <c:pt idx="847">
                  <c:v>5.4457103484763401E-3</c:v>
                </c:pt>
                <c:pt idx="848">
                  <c:v>5.4600463991455834E-3</c:v>
                </c:pt>
                <c:pt idx="849">
                  <c:v>5.4762115051686351E-3</c:v>
                </c:pt>
                <c:pt idx="850">
                  <c:v>5.5122727291335889E-3</c:v>
                </c:pt>
                <c:pt idx="851">
                  <c:v>5.5152058263710163E-3</c:v>
                </c:pt>
                <c:pt idx="852">
                  <c:v>5.5286480376312676E-3</c:v>
                </c:pt>
                <c:pt idx="853">
                  <c:v>5.5329610990090174E-3</c:v>
                </c:pt>
                <c:pt idx="854">
                  <c:v>5.5626587597327418E-3</c:v>
                </c:pt>
                <c:pt idx="855">
                  <c:v>5.5696852843146122E-3</c:v>
                </c:pt>
                <c:pt idx="856">
                  <c:v>5.5972382646705642E-3</c:v>
                </c:pt>
                <c:pt idx="857">
                  <c:v>5.6590106220784659E-3</c:v>
                </c:pt>
                <c:pt idx="858">
                  <c:v>5.6783267171060933E-3</c:v>
                </c:pt>
                <c:pt idx="859">
                  <c:v>5.6913124929050289E-3</c:v>
                </c:pt>
                <c:pt idx="860">
                  <c:v>5.6967229688962423E-3</c:v>
                </c:pt>
                <c:pt idx="861">
                  <c:v>5.71802758130737E-3</c:v>
                </c:pt>
                <c:pt idx="862">
                  <c:v>5.748470919580583E-3</c:v>
                </c:pt>
                <c:pt idx="863">
                  <c:v>5.8309203107931437E-3</c:v>
                </c:pt>
                <c:pt idx="864">
                  <c:v>5.8727954993992217E-3</c:v>
                </c:pt>
                <c:pt idx="865">
                  <c:v>5.8789413537180327E-3</c:v>
                </c:pt>
                <c:pt idx="866">
                  <c:v>5.9728083768261419E-3</c:v>
                </c:pt>
                <c:pt idx="867">
                  <c:v>5.9857041178853956E-3</c:v>
                </c:pt>
                <c:pt idx="868">
                  <c:v>6.0584216826483142E-3</c:v>
                </c:pt>
                <c:pt idx="869">
                  <c:v>6.0968010914354371E-3</c:v>
                </c:pt>
                <c:pt idx="870">
                  <c:v>6.1179836578253762E-3</c:v>
                </c:pt>
                <c:pt idx="871">
                  <c:v>6.1784676613172596E-3</c:v>
                </c:pt>
                <c:pt idx="872">
                  <c:v>6.2018345101303189E-3</c:v>
                </c:pt>
                <c:pt idx="873">
                  <c:v>6.2022622487505194E-3</c:v>
                </c:pt>
                <c:pt idx="874">
                  <c:v>6.2732171261966532E-3</c:v>
                </c:pt>
                <c:pt idx="875">
                  <c:v>6.3022538694791725E-3</c:v>
                </c:pt>
                <c:pt idx="876">
                  <c:v>6.3116208379314746E-3</c:v>
                </c:pt>
                <c:pt idx="877">
                  <c:v>6.3131314363725132E-3</c:v>
                </c:pt>
                <c:pt idx="878">
                  <c:v>6.3187372202457136E-3</c:v>
                </c:pt>
                <c:pt idx="879">
                  <c:v>6.334459726186072E-3</c:v>
                </c:pt>
                <c:pt idx="880">
                  <c:v>6.3424631218162953E-3</c:v>
                </c:pt>
                <c:pt idx="881">
                  <c:v>6.3567953430378665E-3</c:v>
                </c:pt>
                <c:pt idx="882">
                  <c:v>6.3694972815672114E-3</c:v>
                </c:pt>
                <c:pt idx="883">
                  <c:v>6.409592274355975E-3</c:v>
                </c:pt>
                <c:pt idx="884">
                  <c:v>6.4585262175372322E-3</c:v>
                </c:pt>
                <c:pt idx="885">
                  <c:v>6.4883168956892346E-3</c:v>
                </c:pt>
                <c:pt idx="886">
                  <c:v>6.5268997035707668E-3</c:v>
                </c:pt>
                <c:pt idx="887">
                  <c:v>6.5300616945194508E-3</c:v>
                </c:pt>
                <c:pt idx="888">
                  <c:v>6.5524932023298399E-3</c:v>
                </c:pt>
                <c:pt idx="889">
                  <c:v>6.5623151560511347E-3</c:v>
                </c:pt>
                <c:pt idx="890">
                  <c:v>6.5731037420898629E-3</c:v>
                </c:pt>
                <c:pt idx="891">
                  <c:v>6.5917049652452417E-3</c:v>
                </c:pt>
                <c:pt idx="892">
                  <c:v>6.5922833805234617E-3</c:v>
                </c:pt>
                <c:pt idx="893">
                  <c:v>6.5928891998436844E-3</c:v>
                </c:pt>
                <c:pt idx="894">
                  <c:v>6.6077615807837546E-3</c:v>
                </c:pt>
                <c:pt idx="895">
                  <c:v>6.6166256431633239E-3</c:v>
                </c:pt>
                <c:pt idx="896">
                  <c:v>6.7521816631425369E-3</c:v>
                </c:pt>
                <c:pt idx="897">
                  <c:v>6.7767664141332781E-3</c:v>
                </c:pt>
                <c:pt idx="898">
                  <c:v>6.8207917127799051E-3</c:v>
                </c:pt>
                <c:pt idx="899">
                  <c:v>6.8388666557873115E-3</c:v>
                </c:pt>
                <c:pt idx="900">
                  <c:v>6.8602827873707915E-3</c:v>
                </c:pt>
                <c:pt idx="901">
                  <c:v>6.8604888995325375E-3</c:v>
                </c:pt>
                <c:pt idx="902">
                  <c:v>6.8610690124236576E-3</c:v>
                </c:pt>
                <c:pt idx="903">
                  <c:v>6.9223587004853798E-3</c:v>
                </c:pt>
                <c:pt idx="904">
                  <c:v>6.9539422572327267E-3</c:v>
                </c:pt>
                <c:pt idx="905">
                  <c:v>7.0191912782084399E-3</c:v>
                </c:pt>
                <c:pt idx="906">
                  <c:v>7.0264529106425543E-3</c:v>
                </c:pt>
                <c:pt idx="907">
                  <c:v>7.0335419060012141E-3</c:v>
                </c:pt>
                <c:pt idx="908">
                  <c:v>7.0393084434449207E-3</c:v>
                </c:pt>
                <c:pt idx="909">
                  <c:v>7.0422608505688157E-3</c:v>
                </c:pt>
                <c:pt idx="910">
                  <c:v>7.0905083982625511E-3</c:v>
                </c:pt>
                <c:pt idx="911">
                  <c:v>7.1021927717345636E-3</c:v>
                </c:pt>
                <c:pt idx="912">
                  <c:v>7.1401756893741362E-3</c:v>
                </c:pt>
                <c:pt idx="913">
                  <c:v>7.1402220598910824E-3</c:v>
                </c:pt>
                <c:pt idx="914">
                  <c:v>7.1495336789407244E-3</c:v>
                </c:pt>
                <c:pt idx="915">
                  <c:v>7.15137757513103E-3</c:v>
                </c:pt>
                <c:pt idx="916">
                  <c:v>7.1761700138227094E-3</c:v>
                </c:pt>
                <c:pt idx="917">
                  <c:v>7.3800872776027936E-3</c:v>
                </c:pt>
                <c:pt idx="918">
                  <c:v>7.3881477108347559E-3</c:v>
                </c:pt>
                <c:pt idx="919">
                  <c:v>7.4042150108866115E-3</c:v>
                </c:pt>
                <c:pt idx="920">
                  <c:v>7.4143064392274607E-3</c:v>
                </c:pt>
                <c:pt idx="921">
                  <c:v>7.5093972724469323E-3</c:v>
                </c:pt>
                <c:pt idx="922">
                  <c:v>7.5435569735360945E-3</c:v>
                </c:pt>
                <c:pt idx="923">
                  <c:v>7.5637056024937272E-3</c:v>
                </c:pt>
                <c:pt idx="924">
                  <c:v>7.5758147728178741E-3</c:v>
                </c:pt>
                <c:pt idx="925">
                  <c:v>7.6148184304540107E-3</c:v>
                </c:pt>
                <c:pt idx="926">
                  <c:v>7.6322064814669226E-3</c:v>
                </c:pt>
                <c:pt idx="927">
                  <c:v>7.7659982305118853E-3</c:v>
                </c:pt>
                <c:pt idx="928">
                  <c:v>7.8217954349471975E-3</c:v>
                </c:pt>
                <c:pt idx="929">
                  <c:v>7.9463635544586297E-3</c:v>
                </c:pt>
                <c:pt idx="930">
                  <c:v>7.9463789392797829E-3</c:v>
                </c:pt>
                <c:pt idx="931">
                  <c:v>7.9681916950318579E-3</c:v>
                </c:pt>
                <c:pt idx="932">
                  <c:v>7.9916511136584704E-3</c:v>
                </c:pt>
                <c:pt idx="933">
                  <c:v>8.0238814342098244E-3</c:v>
                </c:pt>
                <c:pt idx="934">
                  <c:v>8.0286422794249093E-3</c:v>
                </c:pt>
                <c:pt idx="935">
                  <c:v>8.0611592211263933E-3</c:v>
                </c:pt>
                <c:pt idx="936">
                  <c:v>8.108797500734467E-3</c:v>
                </c:pt>
                <c:pt idx="937">
                  <c:v>8.1383969029712403E-3</c:v>
                </c:pt>
                <c:pt idx="938">
                  <c:v>8.1489052614177552E-3</c:v>
                </c:pt>
                <c:pt idx="939">
                  <c:v>8.1950209744961356E-3</c:v>
                </c:pt>
                <c:pt idx="940">
                  <c:v>8.1952218008613329E-3</c:v>
                </c:pt>
                <c:pt idx="941">
                  <c:v>8.2072782722373422E-3</c:v>
                </c:pt>
                <c:pt idx="942">
                  <c:v>8.2696772351429429E-3</c:v>
                </c:pt>
                <c:pt idx="943">
                  <c:v>8.5011924231250726E-3</c:v>
                </c:pt>
                <c:pt idx="944">
                  <c:v>8.5041615469825665E-3</c:v>
                </c:pt>
                <c:pt idx="945">
                  <c:v>8.5062505421768554E-3</c:v>
                </c:pt>
                <c:pt idx="946">
                  <c:v>8.5459020685625196E-3</c:v>
                </c:pt>
                <c:pt idx="947">
                  <c:v>8.5492351947294137E-3</c:v>
                </c:pt>
                <c:pt idx="948">
                  <c:v>8.5619635783997314E-3</c:v>
                </c:pt>
                <c:pt idx="949">
                  <c:v>8.5786840905284021E-3</c:v>
                </c:pt>
                <c:pt idx="950">
                  <c:v>8.5837435116814294E-3</c:v>
                </c:pt>
                <c:pt idx="951">
                  <c:v>8.6369856415366257E-3</c:v>
                </c:pt>
                <c:pt idx="952">
                  <c:v>8.6642961574594484E-3</c:v>
                </c:pt>
                <c:pt idx="953">
                  <c:v>8.7254178294906455E-3</c:v>
                </c:pt>
                <c:pt idx="954">
                  <c:v>8.7432688124112045E-3</c:v>
                </c:pt>
                <c:pt idx="955">
                  <c:v>8.7434654541187953E-3</c:v>
                </c:pt>
                <c:pt idx="956">
                  <c:v>8.7841756603413788E-3</c:v>
                </c:pt>
                <c:pt idx="957">
                  <c:v>8.8442787847961279E-3</c:v>
                </c:pt>
                <c:pt idx="958">
                  <c:v>8.8450367385595283E-3</c:v>
                </c:pt>
                <c:pt idx="959">
                  <c:v>8.8888900684426612E-3</c:v>
                </c:pt>
                <c:pt idx="960">
                  <c:v>8.957537212340317E-3</c:v>
                </c:pt>
                <c:pt idx="961">
                  <c:v>8.9731411886285924E-3</c:v>
                </c:pt>
                <c:pt idx="962">
                  <c:v>9.1013595464577608E-3</c:v>
                </c:pt>
                <c:pt idx="963">
                  <c:v>9.1023577127174269E-3</c:v>
                </c:pt>
                <c:pt idx="964">
                  <c:v>9.1596243784306027E-3</c:v>
                </c:pt>
                <c:pt idx="965">
                  <c:v>9.1669228130117734E-3</c:v>
                </c:pt>
                <c:pt idx="966">
                  <c:v>9.1810804713728829E-3</c:v>
                </c:pt>
                <c:pt idx="967">
                  <c:v>9.2140255611018271E-3</c:v>
                </c:pt>
                <c:pt idx="968">
                  <c:v>9.2355968062779407E-3</c:v>
                </c:pt>
                <c:pt idx="969">
                  <c:v>9.2476068862932283E-3</c:v>
                </c:pt>
                <c:pt idx="970">
                  <c:v>9.3159047528029518E-3</c:v>
                </c:pt>
                <c:pt idx="971">
                  <c:v>9.3985652469714635E-3</c:v>
                </c:pt>
                <c:pt idx="972">
                  <c:v>9.4079574620510812E-3</c:v>
                </c:pt>
                <c:pt idx="973">
                  <c:v>9.439439370572544E-3</c:v>
                </c:pt>
                <c:pt idx="974">
                  <c:v>9.4762905387655756E-3</c:v>
                </c:pt>
                <c:pt idx="975">
                  <c:v>9.5047923232698516E-3</c:v>
                </c:pt>
                <c:pt idx="976">
                  <c:v>9.5329061838377357E-3</c:v>
                </c:pt>
                <c:pt idx="977">
                  <c:v>9.6451591187187921E-3</c:v>
                </c:pt>
                <c:pt idx="978">
                  <c:v>9.681553329293751E-3</c:v>
                </c:pt>
                <c:pt idx="979">
                  <c:v>9.6931753641404817E-3</c:v>
                </c:pt>
                <c:pt idx="980">
                  <c:v>9.7319085477254267E-3</c:v>
                </c:pt>
                <c:pt idx="981">
                  <c:v>9.732960133186223E-3</c:v>
                </c:pt>
                <c:pt idx="982">
                  <c:v>9.8040006620278095E-3</c:v>
                </c:pt>
                <c:pt idx="983">
                  <c:v>9.8200683250987981E-3</c:v>
                </c:pt>
                <c:pt idx="984">
                  <c:v>9.8522787941874683E-3</c:v>
                </c:pt>
                <c:pt idx="985">
                  <c:v>9.9465773587416664E-3</c:v>
                </c:pt>
                <c:pt idx="986">
                  <c:v>9.9483514611875701E-3</c:v>
                </c:pt>
                <c:pt idx="987">
                  <c:v>9.9713172442160262E-3</c:v>
                </c:pt>
                <c:pt idx="988">
                  <c:v>9.9977504983661345E-3</c:v>
                </c:pt>
                <c:pt idx="989">
                  <c:v>1.0223898772464218E-2</c:v>
                </c:pt>
                <c:pt idx="990">
                  <c:v>1.022445743836696E-2</c:v>
                </c:pt>
                <c:pt idx="991">
                  <c:v>1.022548986200565E-2</c:v>
                </c:pt>
                <c:pt idx="992">
                  <c:v>1.0277042837500023E-2</c:v>
                </c:pt>
                <c:pt idx="993">
                  <c:v>1.036012878955625E-2</c:v>
                </c:pt>
                <c:pt idx="994">
                  <c:v>1.0384770770405279E-2</c:v>
                </c:pt>
                <c:pt idx="995">
                  <c:v>1.0396724677129737E-2</c:v>
                </c:pt>
                <c:pt idx="996">
                  <c:v>1.0428912007413074E-2</c:v>
                </c:pt>
                <c:pt idx="997">
                  <c:v>1.0510782798210851E-2</c:v>
                </c:pt>
                <c:pt idx="998">
                  <c:v>1.0608625007283878E-2</c:v>
                </c:pt>
                <c:pt idx="999">
                  <c:v>1.0682281590592854E-2</c:v>
                </c:pt>
                <c:pt idx="1000">
                  <c:v>1.0748963051081294E-2</c:v>
                </c:pt>
                <c:pt idx="1001">
                  <c:v>1.0791081516780862E-2</c:v>
                </c:pt>
                <c:pt idx="1002">
                  <c:v>1.080400298371611E-2</c:v>
                </c:pt>
                <c:pt idx="1003">
                  <c:v>1.0818677659161039E-2</c:v>
                </c:pt>
                <c:pt idx="1004">
                  <c:v>1.0906418157882843E-2</c:v>
                </c:pt>
                <c:pt idx="1005">
                  <c:v>1.1095456078094323E-2</c:v>
                </c:pt>
                <c:pt idx="1006">
                  <c:v>1.1134989661347329E-2</c:v>
                </c:pt>
                <c:pt idx="1007">
                  <c:v>1.1305085183738574E-2</c:v>
                </c:pt>
                <c:pt idx="1008">
                  <c:v>1.132562692655926E-2</c:v>
                </c:pt>
                <c:pt idx="1009">
                  <c:v>1.1397999998448188E-2</c:v>
                </c:pt>
                <c:pt idx="1010">
                  <c:v>1.1434352909894134E-2</c:v>
                </c:pt>
                <c:pt idx="1011">
                  <c:v>1.148497025841397E-2</c:v>
                </c:pt>
                <c:pt idx="1012">
                  <c:v>1.1503447113347214E-2</c:v>
                </c:pt>
                <c:pt idx="1013">
                  <c:v>1.1526996066108084E-2</c:v>
                </c:pt>
                <c:pt idx="1014">
                  <c:v>1.1536409429812339E-2</c:v>
                </c:pt>
                <c:pt idx="1015">
                  <c:v>1.1549875277940791E-2</c:v>
                </c:pt>
                <c:pt idx="1016">
                  <c:v>1.1650578383706004E-2</c:v>
                </c:pt>
                <c:pt idx="1017">
                  <c:v>1.1683214691983742E-2</c:v>
                </c:pt>
                <c:pt idx="1018">
                  <c:v>1.1698989124348986E-2</c:v>
                </c:pt>
                <c:pt idx="1019">
                  <c:v>1.1733304982915924E-2</c:v>
                </c:pt>
                <c:pt idx="1020">
                  <c:v>1.1780856286768128E-2</c:v>
                </c:pt>
                <c:pt idx="1021">
                  <c:v>1.1822987278812602E-2</c:v>
                </c:pt>
                <c:pt idx="1022">
                  <c:v>1.1834457647002798E-2</c:v>
                </c:pt>
                <c:pt idx="1023">
                  <c:v>1.183724400564733E-2</c:v>
                </c:pt>
                <c:pt idx="1024">
                  <c:v>1.1851210608138946E-2</c:v>
                </c:pt>
                <c:pt idx="1025">
                  <c:v>1.1851288552917795E-2</c:v>
                </c:pt>
                <c:pt idx="1026">
                  <c:v>1.1892086093894919E-2</c:v>
                </c:pt>
                <c:pt idx="1027">
                  <c:v>1.1892086093894919E-2</c:v>
                </c:pt>
                <c:pt idx="1028">
                  <c:v>1.1895230638161104E-2</c:v>
                </c:pt>
                <c:pt idx="1029">
                  <c:v>1.1906245192005773E-2</c:v>
                </c:pt>
                <c:pt idx="1030">
                  <c:v>1.1912961900873792E-2</c:v>
                </c:pt>
                <c:pt idx="1031">
                  <c:v>1.1973004223634101E-2</c:v>
                </c:pt>
                <c:pt idx="1032">
                  <c:v>1.206124881951952E-2</c:v>
                </c:pt>
                <c:pt idx="1033">
                  <c:v>1.2064292626553367E-2</c:v>
                </c:pt>
                <c:pt idx="1034">
                  <c:v>1.2064829811123536E-2</c:v>
                </c:pt>
                <c:pt idx="1035">
                  <c:v>1.2129551091681944E-2</c:v>
                </c:pt>
                <c:pt idx="1036">
                  <c:v>1.220623215854159E-2</c:v>
                </c:pt>
                <c:pt idx="1037">
                  <c:v>1.2402727977829294E-2</c:v>
                </c:pt>
                <c:pt idx="1038">
                  <c:v>1.242251999855711E-2</c:v>
                </c:pt>
                <c:pt idx="1039">
                  <c:v>1.2437254264164385E-2</c:v>
                </c:pt>
                <c:pt idx="1040">
                  <c:v>1.2469638566785351E-2</c:v>
                </c:pt>
                <c:pt idx="1041">
                  <c:v>1.2534068678320456E-2</c:v>
                </c:pt>
                <c:pt idx="1042">
                  <c:v>1.253791688494817E-2</c:v>
                </c:pt>
                <c:pt idx="1043">
                  <c:v>1.2636887636782165E-2</c:v>
                </c:pt>
                <c:pt idx="1044">
                  <c:v>1.2695167811445559E-2</c:v>
                </c:pt>
                <c:pt idx="1045">
                  <c:v>1.2706651914959439E-2</c:v>
                </c:pt>
                <c:pt idx="1046">
                  <c:v>1.2837189552345172E-2</c:v>
                </c:pt>
                <c:pt idx="1047">
                  <c:v>1.2871627975306214E-2</c:v>
                </c:pt>
                <c:pt idx="1048">
                  <c:v>1.2908303758879757E-2</c:v>
                </c:pt>
                <c:pt idx="1049">
                  <c:v>1.3026153514679766E-2</c:v>
                </c:pt>
                <c:pt idx="1050">
                  <c:v>1.3082342178192624E-2</c:v>
                </c:pt>
                <c:pt idx="1051">
                  <c:v>1.3122405198245484E-2</c:v>
                </c:pt>
                <c:pt idx="1052">
                  <c:v>1.3167091778279788E-2</c:v>
                </c:pt>
                <c:pt idx="1053">
                  <c:v>1.3232358993387939E-2</c:v>
                </c:pt>
                <c:pt idx="1054">
                  <c:v>1.3233092946056344E-2</c:v>
                </c:pt>
                <c:pt idx="1055">
                  <c:v>1.3313297596995542E-2</c:v>
                </c:pt>
                <c:pt idx="1056">
                  <c:v>1.331727793981235E-2</c:v>
                </c:pt>
                <c:pt idx="1057">
                  <c:v>1.349243989187817E-2</c:v>
                </c:pt>
                <c:pt idx="1058">
                  <c:v>1.3554822783070842E-2</c:v>
                </c:pt>
                <c:pt idx="1059">
                  <c:v>1.3564574584671359E-2</c:v>
                </c:pt>
                <c:pt idx="1060">
                  <c:v>1.3579696955695109E-2</c:v>
                </c:pt>
                <c:pt idx="1061">
                  <c:v>1.3618072615111691E-2</c:v>
                </c:pt>
                <c:pt idx="1062">
                  <c:v>1.3731559043173334E-2</c:v>
                </c:pt>
                <c:pt idx="1063">
                  <c:v>1.3738270450252926E-2</c:v>
                </c:pt>
                <c:pt idx="1064">
                  <c:v>1.3802246579193834E-2</c:v>
                </c:pt>
                <c:pt idx="1065">
                  <c:v>1.3871763557438842E-2</c:v>
                </c:pt>
                <c:pt idx="1066">
                  <c:v>1.3884273594887087E-2</c:v>
                </c:pt>
                <c:pt idx="1067">
                  <c:v>1.3948592042721156E-2</c:v>
                </c:pt>
                <c:pt idx="1068">
                  <c:v>1.3982926535829951E-2</c:v>
                </c:pt>
                <c:pt idx="1069">
                  <c:v>1.4053810271320749E-2</c:v>
                </c:pt>
                <c:pt idx="1070">
                  <c:v>1.4072847338079042E-2</c:v>
                </c:pt>
                <c:pt idx="1071">
                  <c:v>1.4087818133192476E-2</c:v>
                </c:pt>
                <c:pt idx="1072">
                  <c:v>1.4101551064154708E-2</c:v>
                </c:pt>
                <c:pt idx="1073">
                  <c:v>1.4137932785818168E-2</c:v>
                </c:pt>
                <c:pt idx="1074">
                  <c:v>1.4192297729501167E-2</c:v>
                </c:pt>
                <c:pt idx="1075">
                  <c:v>1.423430887231367E-2</c:v>
                </c:pt>
                <c:pt idx="1076">
                  <c:v>1.4239723074477238E-2</c:v>
                </c:pt>
                <c:pt idx="1077">
                  <c:v>1.4253381202028773E-2</c:v>
                </c:pt>
                <c:pt idx="1078">
                  <c:v>1.4274279873495905E-2</c:v>
                </c:pt>
                <c:pt idx="1079">
                  <c:v>1.4340885612646122E-2</c:v>
                </c:pt>
                <c:pt idx="1080">
                  <c:v>1.4354763812374865E-2</c:v>
                </c:pt>
                <c:pt idx="1081">
                  <c:v>1.4435195944283403E-2</c:v>
                </c:pt>
                <c:pt idx="1082">
                  <c:v>1.4465421995466257E-2</c:v>
                </c:pt>
                <c:pt idx="1083">
                  <c:v>1.4498314718429568E-2</c:v>
                </c:pt>
                <c:pt idx="1084">
                  <c:v>1.4538783041696762E-2</c:v>
                </c:pt>
                <c:pt idx="1085">
                  <c:v>1.4623530857057577E-2</c:v>
                </c:pt>
                <c:pt idx="1086">
                  <c:v>1.4666554762088073E-2</c:v>
                </c:pt>
                <c:pt idx="1087">
                  <c:v>1.4774578121392285E-2</c:v>
                </c:pt>
                <c:pt idx="1088">
                  <c:v>1.479826697051065E-2</c:v>
                </c:pt>
                <c:pt idx="1089">
                  <c:v>1.481519353516067E-2</c:v>
                </c:pt>
                <c:pt idx="1090">
                  <c:v>1.4904185286056301E-2</c:v>
                </c:pt>
                <c:pt idx="1091">
                  <c:v>1.4988547403395452E-2</c:v>
                </c:pt>
                <c:pt idx="1092">
                  <c:v>1.5325188926069128E-2</c:v>
                </c:pt>
                <c:pt idx="1093">
                  <c:v>1.5366669818874178E-2</c:v>
                </c:pt>
                <c:pt idx="1094">
                  <c:v>1.5393138336389256E-2</c:v>
                </c:pt>
                <c:pt idx="1095">
                  <c:v>1.5423273870724671E-2</c:v>
                </c:pt>
                <c:pt idx="1096">
                  <c:v>1.5477547827517021E-2</c:v>
                </c:pt>
                <c:pt idx="1097">
                  <c:v>1.5507953870339803E-2</c:v>
                </c:pt>
                <c:pt idx="1098">
                  <c:v>1.5564451518106134E-2</c:v>
                </c:pt>
                <c:pt idx="1099">
                  <c:v>1.5700474648368851E-2</c:v>
                </c:pt>
                <c:pt idx="1100">
                  <c:v>1.5806305215449307E-2</c:v>
                </c:pt>
                <c:pt idx="1101">
                  <c:v>1.583553045207451E-2</c:v>
                </c:pt>
                <c:pt idx="1102">
                  <c:v>1.5884283067779656E-2</c:v>
                </c:pt>
                <c:pt idx="1103">
                  <c:v>1.5916855901769122E-2</c:v>
                </c:pt>
                <c:pt idx="1104">
                  <c:v>1.5959483667663466E-2</c:v>
                </c:pt>
                <c:pt idx="1105">
                  <c:v>1.6191214209340551E-2</c:v>
                </c:pt>
                <c:pt idx="1106">
                  <c:v>1.6212587579559224E-2</c:v>
                </c:pt>
                <c:pt idx="1107">
                  <c:v>1.6235871610372089E-2</c:v>
                </c:pt>
                <c:pt idx="1108">
                  <c:v>1.6328913032456087E-2</c:v>
                </c:pt>
                <c:pt idx="1109">
                  <c:v>1.6422525278391647E-2</c:v>
                </c:pt>
                <c:pt idx="1110">
                  <c:v>1.6513947818073707E-2</c:v>
                </c:pt>
                <c:pt idx="1111">
                  <c:v>1.651818844151956E-2</c:v>
                </c:pt>
                <c:pt idx="1112">
                  <c:v>1.6519936265359299E-2</c:v>
                </c:pt>
                <c:pt idx="1113">
                  <c:v>1.6522019186964484E-2</c:v>
                </c:pt>
                <c:pt idx="1114">
                  <c:v>1.662858195947238E-2</c:v>
                </c:pt>
                <c:pt idx="1115">
                  <c:v>1.6656944763236089E-2</c:v>
                </c:pt>
                <c:pt idx="1116">
                  <c:v>1.6676768272552021E-2</c:v>
                </c:pt>
                <c:pt idx="1117">
                  <c:v>1.6818044100559763E-2</c:v>
                </c:pt>
                <c:pt idx="1118">
                  <c:v>1.6937254634357919E-2</c:v>
                </c:pt>
                <c:pt idx="1119">
                  <c:v>1.6938567849043577E-2</c:v>
                </c:pt>
                <c:pt idx="1120">
                  <c:v>1.6947039569820608E-2</c:v>
                </c:pt>
                <c:pt idx="1121">
                  <c:v>1.7265897482922437E-2</c:v>
                </c:pt>
                <c:pt idx="1122">
                  <c:v>1.7433411098498403E-2</c:v>
                </c:pt>
                <c:pt idx="1123">
                  <c:v>1.7715776671425255E-2</c:v>
                </c:pt>
                <c:pt idx="1124">
                  <c:v>1.7725456265005081E-2</c:v>
                </c:pt>
                <c:pt idx="1125">
                  <c:v>1.7922750115069774E-2</c:v>
                </c:pt>
                <c:pt idx="1126">
                  <c:v>1.8205964101969663E-2</c:v>
                </c:pt>
                <c:pt idx="1127">
                  <c:v>1.8302877800808581E-2</c:v>
                </c:pt>
                <c:pt idx="1128">
                  <c:v>1.8315035905971132E-2</c:v>
                </c:pt>
                <c:pt idx="1129">
                  <c:v>1.8345131606961294E-2</c:v>
                </c:pt>
                <c:pt idx="1130">
                  <c:v>1.8353417006403958E-2</c:v>
                </c:pt>
                <c:pt idx="1131">
                  <c:v>1.8419579113764614E-2</c:v>
                </c:pt>
                <c:pt idx="1132">
                  <c:v>1.8506314651388175E-2</c:v>
                </c:pt>
                <c:pt idx="1133">
                  <c:v>1.8521069006528685E-2</c:v>
                </c:pt>
                <c:pt idx="1134">
                  <c:v>1.8572896496352555E-2</c:v>
                </c:pt>
                <c:pt idx="1135">
                  <c:v>1.8623489073140102E-2</c:v>
                </c:pt>
                <c:pt idx="1136">
                  <c:v>1.8644607883231589E-2</c:v>
                </c:pt>
                <c:pt idx="1137">
                  <c:v>1.8666953815367811E-2</c:v>
                </c:pt>
                <c:pt idx="1138">
                  <c:v>1.8682483740679413E-2</c:v>
                </c:pt>
                <c:pt idx="1139">
                  <c:v>1.8695891409648127E-2</c:v>
                </c:pt>
                <c:pt idx="1140">
                  <c:v>1.8789723186886102E-2</c:v>
                </c:pt>
                <c:pt idx="1141">
                  <c:v>1.8868434179070692E-2</c:v>
                </c:pt>
                <c:pt idx="1142">
                  <c:v>1.9014784031622309E-2</c:v>
                </c:pt>
                <c:pt idx="1143">
                  <c:v>1.9019988671150234E-2</c:v>
                </c:pt>
                <c:pt idx="1144">
                  <c:v>1.9143927974039323E-2</c:v>
                </c:pt>
                <c:pt idx="1145">
                  <c:v>1.9192482806858608E-2</c:v>
                </c:pt>
                <c:pt idx="1146">
                  <c:v>1.9206327926656816E-2</c:v>
                </c:pt>
                <c:pt idx="1147">
                  <c:v>1.9395121197578E-2</c:v>
                </c:pt>
                <c:pt idx="1148">
                  <c:v>1.9429056126598322E-2</c:v>
                </c:pt>
                <c:pt idx="1149">
                  <c:v>1.95910356693688E-2</c:v>
                </c:pt>
                <c:pt idx="1150">
                  <c:v>1.9798605250031413E-2</c:v>
                </c:pt>
                <c:pt idx="1151">
                  <c:v>1.9987886139750208E-2</c:v>
                </c:pt>
                <c:pt idx="1152">
                  <c:v>2.0134045809885981E-2</c:v>
                </c:pt>
                <c:pt idx="1153">
                  <c:v>2.022649239469999E-2</c:v>
                </c:pt>
                <c:pt idx="1154">
                  <c:v>2.082879518058223E-2</c:v>
                </c:pt>
                <c:pt idx="1155">
                  <c:v>2.1255887109688822E-2</c:v>
                </c:pt>
                <c:pt idx="1156">
                  <c:v>2.1436514300798709E-2</c:v>
                </c:pt>
                <c:pt idx="1157">
                  <c:v>2.1604344836393584E-2</c:v>
                </c:pt>
                <c:pt idx="1158">
                  <c:v>2.1626234725693375E-2</c:v>
                </c:pt>
                <c:pt idx="1159">
                  <c:v>2.1814283539994886E-2</c:v>
                </c:pt>
                <c:pt idx="1160">
                  <c:v>2.1839696998065344E-2</c:v>
                </c:pt>
                <c:pt idx="1161">
                  <c:v>2.1967958081866849E-2</c:v>
                </c:pt>
                <c:pt idx="1162">
                  <c:v>2.2007062464069235E-2</c:v>
                </c:pt>
                <c:pt idx="1163">
                  <c:v>2.2018413672004147E-2</c:v>
                </c:pt>
                <c:pt idx="1164">
                  <c:v>2.2098295619442567E-2</c:v>
                </c:pt>
                <c:pt idx="1165">
                  <c:v>2.2143147696186843E-2</c:v>
                </c:pt>
                <c:pt idx="1166">
                  <c:v>2.2446555554460793E-2</c:v>
                </c:pt>
                <c:pt idx="1167">
                  <c:v>2.267060748156282E-2</c:v>
                </c:pt>
                <c:pt idx="1168">
                  <c:v>2.2745246674779229E-2</c:v>
                </c:pt>
                <c:pt idx="1169">
                  <c:v>2.2867839836887709E-2</c:v>
                </c:pt>
                <c:pt idx="1170">
                  <c:v>2.2978420892126664E-2</c:v>
                </c:pt>
                <c:pt idx="1171">
                  <c:v>2.308291985591809E-2</c:v>
                </c:pt>
                <c:pt idx="1172">
                  <c:v>2.3254083108048749E-2</c:v>
                </c:pt>
                <c:pt idx="1173">
                  <c:v>2.329382686286199E-2</c:v>
                </c:pt>
                <c:pt idx="1174">
                  <c:v>2.346078681129566E-2</c:v>
                </c:pt>
                <c:pt idx="1175">
                  <c:v>2.3723304134178353E-2</c:v>
                </c:pt>
                <c:pt idx="1176">
                  <c:v>2.3761500778204506E-2</c:v>
                </c:pt>
                <c:pt idx="1177">
                  <c:v>2.3810597542822078E-2</c:v>
                </c:pt>
                <c:pt idx="1178">
                  <c:v>2.382672869111855E-2</c:v>
                </c:pt>
                <c:pt idx="1179">
                  <c:v>2.3843427467413345E-2</c:v>
                </c:pt>
                <c:pt idx="1180">
                  <c:v>2.4178081679676292E-2</c:v>
                </c:pt>
                <c:pt idx="1181">
                  <c:v>2.4236030522991486E-2</c:v>
                </c:pt>
                <c:pt idx="1182">
                  <c:v>2.4301284332798E-2</c:v>
                </c:pt>
                <c:pt idx="1183">
                  <c:v>2.4308953827811879E-2</c:v>
                </c:pt>
                <c:pt idx="1184">
                  <c:v>2.4537495670682398E-2</c:v>
                </c:pt>
                <c:pt idx="1185">
                  <c:v>2.4658838466103287E-2</c:v>
                </c:pt>
                <c:pt idx="1186">
                  <c:v>2.4692593828645189E-2</c:v>
                </c:pt>
                <c:pt idx="1187">
                  <c:v>2.4848864092121843E-2</c:v>
                </c:pt>
                <c:pt idx="1188">
                  <c:v>2.5011053387608239E-2</c:v>
                </c:pt>
                <c:pt idx="1189">
                  <c:v>2.5246731725763815E-2</c:v>
                </c:pt>
                <c:pt idx="1190">
                  <c:v>2.5296614132769926E-2</c:v>
                </c:pt>
                <c:pt idx="1191">
                  <c:v>2.535831965695922E-2</c:v>
                </c:pt>
                <c:pt idx="1192">
                  <c:v>2.5465975186649937E-2</c:v>
                </c:pt>
                <c:pt idx="1193">
                  <c:v>2.5566074427756921E-2</c:v>
                </c:pt>
                <c:pt idx="1194">
                  <c:v>2.5671711624892828E-2</c:v>
                </c:pt>
                <c:pt idx="1195">
                  <c:v>2.5823866800870288E-2</c:v>
                </c:pt>
                <c:pt idx="1196">
                  <c:v>2.6240934125155917E-2</c:v>
                </c:pt>
                <c:pt idx="1197">
                  <c:v>2.6240975352945787E-2</c:v>
                </c:pt>
                <c:pt idx="1198">
                  <c:v>2.6668199876128985E-2</c:v>
                </c:pt>
                <c:pt idx="1199">
                  <c:v>2.6889520570271989E-2</c:v>
                </c:pt>
                <c:pt idx="1200">
                  <c:v>2.7181267781529996E-2</c:v>
                </c:pt>
                <c:pt idx="1201">
                  <c:v>2.734652224719334E-2</c:v>
                </c:pt>
                <c:pt idx="1202">
                  <c:v>2.7439438144077448E-2</c:v>
                </c:pt>
                <c:pt idx="1203">
                  <c:v>2.7802949519414824E-2</c:v>
                </c:pt>
                <c:pt idx="1204">
                  <c:v>2.7832892021445618E-2</c:v>
                </c:pt>
                <c:pt idx="1205">
                  <c:v>2.7902651630993303E-2</c:v>
                </c:pt>
                <c:pt idx="1206">
                  <c:v>2.8042872913655075E-2</c:v>
                </c:pt>
                <c:pt idx="1207">
                  <c:v>2.8973325796051108E-2</c:v>
                </c:pt>
                <c:pt idx="1208">
                  <c:v>2.922329704711241E-2</c:v>
                </c:pt>
                <c:pt idx="1209">
                  <c:v>2.9378492438051244E-2</c:v>
                </c:pt>
                <c:pt idx="1210">
                  <c:v>2.9963184099819889E-2</c:v>
                </c:pt>
                <c:pt idx="1211">
                  <c:v>3.0056616817299157E-2</c:v>
                </c:pt>
                <c:pt idx="1212">
                  <c:v>3.1081472383890526E-2</c:v>
                </c:pt>
                <c:pt idx="1213">
                  <c:v>3.1220740436941095E-2</c:v>
                </c:pt>
                <c:pt idx="1214">
                  <c:v>3.1715132363848084E-2</c:v>
                </c:pt>
                <c:pt idx="1215">
                  <c:v>3.2088270691850461E-2</c:v>
                </c:pt>
                <c:pt idx="1216">
                  <c:v>3.2179241702952041E-2</c:v>
                </c:pt>
                <c:pt idx="1217">
                  <c:v>3.2269889485080923E-2</c:v>
                </c:pt>
                <c:pt idx="1218">
                  <c:v>3.2783748376050595E-2</c:v>
                </c:pt>
                <c:pt idx="1219">
                  <c:v>3.3209757980286844E-2</c:v>
                </c:pt>
                <c:pt idx="1220">
                  <c:v>3.3229491315860081E-2</c:v>
                </c:pt>
                <c:pt idx="1221">
                  <c:v>3.3869455278540274E-2</c:v>
                </c:pt>
                <c:pt idx="1222">
                  <c:v>3.3928758438637567E-2</c:v>
                </c:pt>
                <c:pt idx="1223">
                  <c:v>3.3979841763872178E-2</c:v>
                </c:pt>
                <c:pt idx="1224">
                  <c:v>3.4570128867774809E-2</c:v>
                </c:pt>
                <c:pt idx="1225">
                  <c:v>3.4941189262260364E-2</c:v>
                </c:pt>
                <c:pt idx="1226">
                  <c:v>3.50821733114388E-2</c:v>
                </c:pt>
                <c:pt idx="1227">
                  <c:v>3.6188468725651707E-2</c:v>
                </c:pt>
                <c:pt idx="1228">
                  <c:v>3.6593341075859945E-2</c:v>
                </c:pt>
                <c:pt idx="1229">
                  <c:v>3.6877579945957077E-2</c:v>
                </c:pt>
                <c:pt idx="1230">
                  <c:v>3.7538959993025568E-2</c:v>
                </c:pt>
                <c:pt idx="1231">
                  <c:v>3.843706372974838E-2</c:v>
                </c:pt>
                <c:pt idx="1232">
                  <c:v>3.8443243599332863E-2</c:v>
                </c:pt>
                <c:pt idx="1233">
                  <c:v>3.852478333222871E-2</c:v>
                </c:pt>
                <c:pt idx="1234">
                  <c:v>3.9777969572995779E-2</c:v>
                </c:pt>
                <c:pt idx="1235">
                  <c:v>4.011836905057279E-2</c:v>
                </c:pt>
                <c:pt idx="1236">
                  <c:v>4.0636795161919273E-2</c:v>
                </c:pt>
                <c:pt idx="1237">
                  <c:v>4.1425261887605036E-2</c:v>
                </c:pt>
                <c:pt idx="1238">
                  <c:v>4.184928526651896E-2</c:v>
                </c:pt>
                <c:pt idx="1239">
                  <c:v>4.2369182986548751E-2</c:v>
                </c:pt>
                <c:pt idx="1240">
                  <c:v>4.2654440603344737E-2</c:v>
                </c:pt>
                <c:pt idx="1241">
                  <c:v>4.3185049008799284E-2</c:v>
                </c:pt>
                <c:pt idx="1242">
                  <c:v>4.5124164891154131E-2</c:v>
                </c:pt>
                <c:pt idx="1243">
                  <c:v>4.7382706842357535E-2</c:v>
                </c:pt>
                <c:pt idx="1244">
                  <c:v>4.8590922361368215E-2</c:v>
                </c:pt>
                <c:pt idx="1245">
                  <c:v>5.0357571978735964E-2</c:v>
                </c:pt>
                <c:pt idx="1246">
                  <c:v>5.1130191936840506E-2</c:v>
                </c:pt>
                <c:pt idx="1247">
                  <c:v>5.1430669499332941E-2</c:v>
                </c:pt>
                <c:pt idx="1248">
                  <c:v>5.1537730066271242E-2</c:v>
                </c:pt>
                <c:pt idx="1249">
                  <c:v>5.3807675515937001E-2</c:v>
                </c:pt>
                <c:pt idx="1250">
                  <c:v>5.4119817343435572E-2</c:v>
                </c:pt>
                <c:pt idx="1251">
                  <c:v>5.6453925335164794E-2</c:v>
                </c:pt>
                <c:pt idx="1252">
                  <c:v>6.6455485527680852E-2</c:v>
                </c:pt>
                <c:pt idx="1253">
                  <c:v>7.5617429642176798E-2</c:v>
                </c:pt>
              </c:numCache>
            </c:numRef>
          </c:xVal>
          <c:yVal>
            <c:numRef>
              <c:f>Aux_hist!$F$3:$F$1256</c:f>
              <c:numCache>
                <c:formatCode>General</c:formatCode>
                <c:ptCount val="1254"/>
                <c:pt idx="0">
                  <c:v>6.883555009275E-7</c:v>
                </c:pt>
                <c:pt idx="1">
                  <c:v>0.21175891549113213</c:v>
                </c:pt>
                <c:pt idx="2">
                  <c:v>0.44923983794262318</c:v>
                </c:pt>
                <c:pt idx="3">
                  <c:v>0.92057587614454939</c:v>
                </c:pt>
                <c:pt idx="4">
                  <c:v>1.0505501145826628</c:v>
                </c:pt>
                <c:pt idx="5">
                  <c:v>1.1162940638229495</c:v>
                </c:pt>
                <c:pt idx="6">
                  <c:v>1.2676516820474686</c:v>
                </c:pt>
                <c:pt idx="7">
                  <c:v>1.453765172188066</c:v>
                </c:pt>
                <c:pt idx="8">
                  <c:v>1.5460568436121713</c:v>
                </c:pt>
                <c:pt idx="9">
                  <c:v>1.5502305461548882</c:v>
                </c:pt>
                <c:pt idx="10">
                  <c:v>1.7799646554658464</c:v>
                </c:pt>
                <c:pt idx="11">
                  <c:v>1.7834890155793688</c:v>
                </c:pt>
                <c:pt idx="12">
                  <c:v>2.1761881168452128</c:v>
                </c:pt>
                <c:pt idx="13">
                  <c:v>2.2122339267663311</c:v>
                </c:pt>
                <c:pt idx="14">
                  <c:v>2.2458772622283396</c:v>
                </c:pt>
                <c:pt idx="15">
                  <c:v>2.3236509818015687</c:v>
                </c:pt>
                <c:pt idx="16">
                  <c:v>2.4552564832377182</c:v>
                </c:pt>
                <c:pt idx="17">
                  <c:v>2.4728206394702004</c:v>
                </c:pt>
                <c:pt idx="18">
                  <c:v>2.5327367045040012</c:v>
                </c:pt>
                <c:pt idx="19">
                  <c:v>2.6404449559126193</c:v>
                </c:pt>
                <c:pt idx="20">
                  <c:v>2.6713289854316966</c:v>
                </c:pt>
                <c:pt idx="21">
                  <c:v>2.7277627909357425</c:v>
                </c:pt>
                <c:pt idx="22">
                  <c:v>2.7966923897470979</c:v>
                </c:pt>
                <c:pt idx="23">
                  <c:v>2.7972909035104849</c:v>
                </c:pt>
                <c:pt idx="24">
                  <c:v>2.8431889113637956</c:v>
                </c:pt>
                <c:pt idx="25">
                  <c:v>3.0215165210083157</c:v>
                </c:pt>
                <c:pt idx="26">
                  <c:v>3.2668916634048237</c:v>
                </c:pt>
                <c:pt idx="27">
                  <c:v>3.3060656668331725</c:v>
                </c:pt>
                <c:pt idx="28">
                  <c:v>3.3096975055993552</c:v>
                </c:pt>
                <c:pt idx="29">
                  <c:v>3.3381758147287632</c:v>
                </c:pt>
                <c:pt idx="30">
                  <c:v>3.4709970993882067</c:v>
                </c:pt>
                <c:pt idx="31">
                  <c:v>3.5248742293922302</c:v>
                </c:pt>
                <c:pt idx="32">
                  <c:v>3.5454920999386728</c:v>
                </c:pt>
                <c:pt idx="33">
                  <c:v>3.6449934876987951</c:v>
                </c:pt>
                <c:pt idx="34">
                  <c:v>3.9212725129195705</c:v>
                </c:pt>
                <c:pt idx="35">
                  <c:v>3.9397813483679003</c:v>
                </c:pt>
                <c:pt idx="36">
                  <c:v>4.0870522828806291</c:v>
                </c:pt>
                <c:pt idx="37">
                  <c:v>4.2926042098093129</c:v>
                </c:pt>
                <c:pt idx="38">
                  <c:v>4.3544412514548263</c:v>
                </c:pt>
                <c:pt idx="39">
                  <c:v>4.4567707766557101</c:v>
                </c:pt>
                <c:pt idx="40">
                  <c:v>4.527433473549709</c:v>
                </c:pt>
                <c:pt idx="41">
                  <c:v>4.8214022354963442</c:v>
                </c:pt>
                <c:pt idx="42">
                  <c:v>4.8741836058310541</c:v>
                </c:pt>
                <c:pt idx="43">
                  <c:v>5.0668205143319263</c:v>
                </c:pt>
                <c:pt idx="44">
                  <c:v>5.1406554558312347</c:v>
                </c:pt>
                <c:pt idx="45">
                  <c:v>5.1623833933316243</c:v>
                </c:pt>
                <c:pt idx="46">
                  <c:v>5.1830188260635097</c:v>
                </c:pt>
                <c:pt idx="47">
                  <c:v>5.2207830532129869</c:v>
                </c:pt>
                <c:pt idx="48">
                  <c:v>5.3426061107942555</c:v>
                </c:pt>
                <c:pt idx="49">
                  <c:v>5.4129877639326134</c:v>
                </c:pt>
                <c:pt idx="50">
                  <c:v>5.4367709827890929</c:v>
                </c:pt>
                <c:pt idx="51">
                  <c:v>5.7484711344105275</c:v>
                </c:pt>
                <c:pt idx="52">
                  <c:v>5.8269691857408681</c:v>
                </c:pt>
                <c:pt idx="53">
                  <c:v>6.1235496388760975</c:v>
                </c:pt>
                <c:pt idx="54">
                  <c:v>6.1471619274176206</c:v>
                </c:pt>
                <c:pt idx="55">
                  <c:v>6.2469632860113284</c:v>
                </c:pt>
                <c:pt idx="56">
                  <c:v>6.2926154549625437</c:v>
                </c:pt>
                <c:pt idx="57">
                  <c:v>6.3504803435143726</c:v>
                </c:pt>
                <c:pt idx="58">
                  <c:v>6.4648282814573639</c:v>
                </c:pt>
                <c:pt idx="59">
                  <c:v>6.6047628232726643</c:v>
                </c:pt>
                <c:pt idx="60">
                  <c:v>6.606494741262936</c:v>
                </c:pt>
                <c:pt idx="61">
                  <c:v>6.9916223804098783</c:v>
                </c:pt>
                <c:pt idx="62">
                  <c:v>7.0501560941498411</c:v>
                </c:pt>
                <c:pt idx="63">
                  <c:v>7.0714680024523586</c:v>
                </c:pt>
                <c:pt idx="64">
                  <c:v>7.2035869295497106</c:v>
                </c:pt>
                <c:pt idx="65">
                  <c:v>7.3273652711275101</c:v>
                </c:pt>
                <c:pt idx="66">
                  <c:v>7.5859998499844767</c:v>
                </c:pt>
                <c:pt idx="67">
                  <c:v>7.6173785656174591</c:v>
                </c:pt>
                <c:pt idx="68">
                  <c:v>7.7879210567536994</c:v>
                </c:pt>
                <c:pt idx="69">
                  <c:v>7.788484294884209</c:v>
                </c:pt>
                <c:pt idx="70">
                  <c:v>7.9738160283381179</c:v>
                </c:pt>
                <c:pt idx="71">
                  <c:v>8.2188698354063927</c:v>
                </c:pt>
                <c:pt idx="72">
                  <c:v>8.3358324113601636</c:v>
                </c:pt>
                <c:pt idx="73">
                  <c:v>8.3468821802727593</c:v>
                </c:pt>
                <c:pt idx="74">
                  <c:v>8.5050763197511472</c:v>
                </c:pt>
                <c:pt idx="75">
                  <c:v>8.6332611154609253</c:v>
                </c:pt>
                <c:pt idx="76">
                  <c:v>8.6676399548666954</c:v>
                </c:pt>
                <c:pt idx="77">
                  <c:v>8.6861895159320159</c:v>
                </c:pt>
                <c:pt idx="78">
                  <c:v>8.8202282722001382</c:v>
                </c:pt>
                <c:pt idx="79">
                  <c:v>8.9989868725198132</c:v>
                </c:pt>
                <c:pt idx="80">
                  <c:v>9.043846754231085</c:v>
                </c:pt>
                <c:pt idx="81">
                  <c:v>9.0636514965233417</c:v>
                </c:pt>
                <c:pt idx="82">
                  <c:v>9.2449196227806674</c:v>
                </c:pt>
                <c:pt idx="83">
                  <c:v>9.2861055753537887</c:v>
                </c:pt>
                <c:pt idx="84">
                  <c:v>9.3351141371025363</c:v>
                </c:pt>
                <c:pt idx="85">
                  <c:v>9.5294719538205186</c:v>
                </c:pt>
                <c:pt idx="86">
                  <c:v>9.5636643966295889</c:v>
                </c:pt>
                <c:pt idx="87">
                  <c:v>9.5791078398506926</c:v>
                </c:pt>
                <c:pt idx="88">
                  <c:v>9.6110587117789912</c:v>
                </c:pt>
                <c:pt idx="89">
                  <c:v>9.6211232594397256</c:v>
                </c:pt>
                <c:pt idx="90">
                  <c:v>9.6221321637936992</c:v>
                </c:pt>
                <c:pt idx="91">
                  <c:v>9.7233744468349244</c:v>
                </c:pt>
                <c:pt idx="92">
                  <c:v>10.173909500963287</c:v>
                </c:pt>
                <c:pt idx="93">
                  <c:v>10.226508885206243</c:v>
                </c:pt>
                <c:pt idx="94">
                  <c:v>10.281337582528371</c:v>
                </c:pt>
                <c:pt idx="95">
                  <c:v>10.427836184009983</c:v>
                </c:pt>
                <c:pt idx="96">
                  <c:v>10.512043007935974</c:v>
                </c:pt>
                <c:pt idx="97">
                  <c:v>10.554112162093665</c:v>
                </c:pt>
                <c:pt idx="98">
                  <c:v>10.593223834156897</c:v>
                </c:pt>
                <c:pt idx="99">
                  <c:v>10.599742610939485</c:v>
                </c:pt>
                <c:pt idx="100">
                  <c:v>10.638282187952065</c:v>
                </c:pt>
                <c:pt idx="101">
                  <c:v>10.865606457031589</c:v>
                </c:pt>
                <c:pt idx="102">
                  <c:v>10.902804186234979</c:v>
                </c:pt>
                <c:pt idx="103">
                  <c:v>10.998928094082917</c:v>
                </c:pt>
                <c:pt idx="104">
                  <c:v>11.075647505180767</c:v>
                </c:pt>
                <c:pt idx="105">
                  <c:v>11.265369953312211</c:v>
                </c:pt>
                <c:pt idx="106">
                  <c:v>11.295620242208271</c:v>
                </c:pt>
                <c:pt idx="107">
                  <c:v>11.470025943800669</c:v>
                </c:pt>
                <c:pt idx="108">
                  <c:v>11.48737028600417</c:v>
                </c:pt>
                <c:pt idx="109">
                  <c:v>11.490354534818655</c:v>
                </c:pt>
                <c:pt idx="110">
                  <c:v>11.582738192534979</c:v>
                </c:pt>
                <c:pt idx="111">
                  <c:v>11.601088954800444</c:v>
                </c:pt>
                <c:pt idx="112">
                  <c:v>11.642769070427811</c:v>
                </c:pt>
                <c:pt idx="113">
                  <c:v>11.716347059709557</c:v>
                </c:pt>
                <c:pt idx="114">
                  <c:v>11.798817302913433</c:v>
                </c:pt>
                <c:pt idx="115">
                  <c:v>11.831810226863848</c:v>
                </c:pt>
                <c:pt idx="116">
                  <c:v>11.875741802260549</c:v>
                </c:pt>
                <c:pt idx="117">
                  <c:v>11.897557880334722</c:v>
                </c:pt>
                <c:pt idx="118">
                  <c:v>12.00308020266867</c:v>
                </c:pt>
                <c:pt idx="119">
                  <c:v>12.02663892560188</c:v>
                </c:pt>
                <c:pt idx="120">
                  <c:v>12.110453422924197</c:v>
                </c:pt>
                <c:pt idx="121">
                  <c:v>12.125760209436987</c:v>
                </c:pt>
                <c:pt idx="122">
                  <c:v>12.138521260122223</c:v>
                </c:pt>
                <c:pt idx="123">
                  <c:v>12.237376708475999</c:v>
                </c:pt>
                <c:pt idx="124">
                  <c:v>12.298645079015095</c:v>
                </c:pt>
                <c:pt idx="125">
                  <c:v>12.423505302096796</c:v>
                </c:pt>
                <c:pt idx="126">
                  <c:v>12.470420989441751</c:v>
                </c:pt>
                <c:pt idx="127">
                  <c:v>12.583638050569798</c:v>
                </c:pt>
                <c:pt idx="128">
                  <c:v>12.61237445160724</c:v>
                </c:pt>
                <c:pt idx="129">
                  <c:v>12.678052078127346</c:v>
                </c:pt>
                <c:pt idx="130">
                  <c:v>12.684974863475045</c:v>
                </c:pt>
                <c:pt idx="131">
                  <c:v>12.768417823111822</c:v>
                </c:pt>
                <c:pt idx="132">
                  <c:v>12.808691411783473</c:v>
                </c:pt>
                <c:pt idx="133">
                  <c:v>12.918648511918127</c:v>
                </c:pt>
                <c:pt idx="134">
                  <c:v>12.95943617452574</c:v>
                </c:pt>
                <c:pt idx="135">
                  <c:v>13.047822364342249</c:v>
                </c:pt>
                <c:pt idx="136">
                  <c:v>13.103064011199992</c:v>
                </c:pt>
                <c:pt idx="137">
                  <c:v>13.135893659836974</c:v>
                </c:pt>
                <c:pt idx="138">
                  <c:v>13.21253884159907</c:v>
                </c:pt>
                <c:pt idx="139">
                  <c:v>13.269699056046884</c:v>
                </c:pt>
                <c:pt idx="140">
                  <c:v>13.617240101014454</c:v>
                </c:pt>
                <c:pt idx="141">
                  <c:v>13.66033417461067</c:v>
                </c:pt>
                <c:pt idx="142">
                  <c:v>13.731656414354406</c:v>
                </c:pt>
                <c:pt idx="143">
                  <c:v>13.771014398340569</c:v>
                </c:pt>
                <c:pt idx="144">
                  <c:v>13.799280383010522</c:v>
                </c:pt>
                <c:pt idx="145">
                  <c:v>13.923447751786378</c:v>
                </c:pt>
                <c:pt idx="146">
                  <c:v>13.928467680824408</c:v>
                </c:pt>
                <c:pt idx="147">
                  <c:v>13.931194686508658</c:v>
                </c:pt>
                <c:pt idx="148">
                  <c:v>13.975720353083089</c:v>
                </c:pt>
                <c:pt idx="149">
                  <c:v>14.23702079251259</c:v>
                </c:pt>
                <c:pt idx="150">
                  <c:v>14.375627605744565</c:v>
                </c:pt>
                <c:pt idx="151">
                  <c:v>14.479421288528831</c:v>
                </c:pt>
                <c:pt idx="152">
                  <c:v>14.728095785571668</c:v>
                </c:pt>
                <c:pt idx="153">
                  <c:v>14.740001747850215</c:v>
                </c:pt>
                <c:pt idx="154">
                  <c:v>14.74674456203361</c:v>
                </c:pt>
                <c:pt idx="155">
                  <c:v>14.755253735175216</c:v>
                </c:pt>
                <c:pt idx="156">
                  <c:v>14.759006441275012</c:v>
                </c:pt>
                <c:pt idx="157">
                  <c:v>14.792893028066995</c:v>
                </c:pt>
                <c:pt idx="158">
                  <c:v>14.794661675188141</c:v>
                </c:pt>
                <c:pt idx="159">
                  <c:v>14.817618640256011</c:v>
                </c:pt>
                <c:pt idx="160">
                  <c:v>14.829975302699911</c:v>
                </c:pt>
                <c:pt idx="161">
                  <c:v>14.929936269766294</c:v>
                </c:pt>
                <c:pt idx="162">
                  <c:v>14.934389847292168</c:v>
                </c:pt>
                <c:pt idx="163">
                  <c:v>14.940379991147463</c:v>
                </c:pt>
                <c:pt idx="164">
                  <c:v>15.012085876316133</c:v>
                </c:pt>
                <c:pt idx="165">
                  <c:v>15.026074379735697</c:v>
                </c:pt>
                <c:pt idx="166">
                  <c:v>15.035229606645613</c:v>
                </c:pt>
                <c:pt idx="167">
                  <c:v>15.059730939127226</c:v>
                </c:pt>
                <c:pt idx="168">
                  <c:v>15.083650576722185</c:v>
                </c:pt>
                <c:pt idx="169">
                  <c:v>15.10230376428955</c:v>
                </c:pt>
                <c:pt idx="170">
                  <c:v>15.127771218902691</c:v>
                </c:pt>
                <c:pt idx="171">
                  <c:v>15.16897895217199</c:v>
                </c:pt>
                <c:pt idx="172">
                  <c:v>15.227029934385925</c:v>
                </c:pt>
                <c:pt idx="173">
                  <c:v>15.238868952353274</c:v>
                </c:pt>
                <c:pt idx="174">
                  <c:v>15.341924806503938</c:v>
                </c:pt>
                <c:pt idx="175">
                  <c:v>15.349086636913711</c:v>
                </c:pt>
                <c:pt idx="176">
                  <c:v>15.459856209221298</c:v>
                </c:pt>
                <c:pt idx="177">
                  <c:v>15.46995795504141</c:v>
                </c:pt>
                <c:pt idx="178">
                  <c:v>15.488233111425098</c:v>
                </c:pt>
                <c:pt idx="179">
                  <c:v>15.538560844002399</c:v>
                </c:pt>
                <c:pt idx="180">
                  <c:v>15.548216021803936</c:v>
                </c:pt>
                <c:pt idx="181">
                  <c:v>15.613272547385883</c:v>
                </c:pt>
                <c:pt idx="182">
                  <c:v>15.651909174274738</c:v>
                </c:pt>
                <c:pt idx="183">
                  <c:v>15.775892830649363</c:v>
                </c:pt>
                <c:pt idx="184">
                  <c:v>15.793831975978016</c:v>
                </c:pt>
                <c:pt idx="185">
                  <c:v>15.803975243504421</c:v>
                </c:pt>
                <c:pt idx="186">
                  <c:v>15.804120207996087</c:v>
                </c:pt>
                <c:pt idx="187">
                  <c:v>15.965548649111305</c:v>
                </c:pt>
                <c:pt idx="188">
                  <c:v>15.999530387808681</c:v>
                </c:pt>
                <c:pt idx="189">
                  <c:v>16.055654842958791</c:v>
                </c:pt>
                <c:pt idx="190">
                  <c:v>16.088516695369819</c:v>
                </c:pt>
                <c:pt idx="191">
                  <c:v>16.089680228372842</c:v>
                </c:pt>
                <c:pt idx="192">
                  <c:v>16.163639226262084</c:v>
                </c:pt>
                <c:pt idx="193">
                  <c:v>16.206366639661901</c:v>
                </c:pt>
                <c:pt idx="194">
                  <c:v>16.300048322949344</c:v>
                </c:pt>
                <c:pt idx="195">
                  <c:v>16.333823475121847</c:v>
                </c:pt>
                <c:pt idx="196">
                  <c:v>16.448151477957047</c:v>
                </c:pt>
                <c:pt idx="197">
                  <c:v>16.460606726121796</c:v>
                </c:pt>
                <c:pt idx="198">
                  <c:v>16.635669997553251</c:v>
                </c:pt>
                <c:pt idx="199">
                  <c:v>16.687083851839233</c:v>
                </c:pt>
                <c:pt idx="200">
                  <c:v>16.687635027360077</c:v>
                </c:pt>
                <c:pt idx="201">
                  <c:v>16.714291932197103</c:v>
                </c:pt>
                <c:pt idx="202">
                  <c:v>16.719235310085043</c:v>
                </c:pt>
                <c:pt idx="203">
                  <c:v>17.057453168477558</c:v>
                </c:pt>
                <c:pt idx="204">
                  <c:v>17.09377331867848</c:v>
                </c:pt>
                <c:pt idx="205">
                  <c:v>17.141020102777315</c:v>
                </c:pt>
                <c:pt idx="206">
                  <c:v>17.144401700719392</c:v>
                </c:pt>
                <c:pt idx="207">
                  <c:v>17.16901473517909</c:v>
                </c:pt>
                <c:pt idx="208">
                  <c:v>17.261964529816794</c:v>
                </c:pt>
                <c:pt idx="209">
                  <c:v>17.333108814543206</c:v>
                </c:pt>
                <c:pt idx="210">
                  <c:v>17.446984335288789</c:v>
                </c:pt>
                <c:pt idx="211">
                  <c:v>17.481716319581949</c:v>
                </c:pt>
                <c:pt idx="212">
                  <c:v>17.500241232369319</c:v>
                </c:pt>
                <c:pt idx="213">
                  <c:v>17.547932885815232</c:v>
                </c:pt>
                <c:pt idx="214">
                  <c:v>17.656026685094897</c:v>
                </c:pt>
                <c:pt idx="215">
                  <c:v>17.670909179955057</c:v>
                </c:pt>
                <c:pt idx="216">
                  <c:v>17.695708220773803</c:v>
                </c:pt>
                <c:pt idx="217">
                  <c:v>17.797493235446616</c:v>
                </c:pt>
                <c:pt idx="218">
                  <c:v>17.798808479134287</c:v>
                </c:pt>
                <c:pt idx="219">
                  <c:v>17.887454815299492</c:v>
                </c:pt>
                <c:pt idx="220">
                  <c:v>17.889370602933731</c:v>
                </c:pt>
                <c:pt idx="221">
                  <c:v>17.908435752728938</c:v>
                </c:pt>
                <c:pt idx="222">
                  <c:v>17.949568473336367</c:v>
                </c:pt>
                <c:pt idx="223">
                  <c:v>17.95606419583584</c:v>
                </c:pt>
                <c:pt idx="224">
                  <c:v>18.060124765158648</c:v>
                </c:pt>
                <c:pt idx="225">
                  <c:v>18.130865974078962</c:v>
                </c:pt>
                <c:pt idx="226">
                  <c:v>18.179549979323848</c:v>
                </c:pt>
                <c:pt idx="227">
                  <c:v>18.191586972202995</c:v>
                </c:pt>
                <c:pt idx="228">
                  <c:v>18.238737278790833</c:v>
                </c:pt>
                <c:pt idx="229">
                  <c:v>18.252594629140145</c:v>
                </c:pt>
                <c:pt idx="230">
                  <c:v>18.254646268354755</c:v>
                </c:pt>
                <c:pt idx="231">
                  <c:v>18.27008937742908</c:v>
                </c:pt>
                <c:pt idx="232">
                  <c:v>18.270969135102607</c:v>
                </c:pt>
                <c:pt idx="233">
                  <c:v>18.291840667195121</c:v>
                </c:pt>
                <c:pt idx="234">
                  <c:v>18.321151797180914</c:v>
                </c:pt>
                <c:pt idx="235">
                  <c:v>18.337950831043631</c:v>
                </c:pt>
                <c:pt idx="236">
                  <c:v>18.350840156340137</c:v>
                </c:pt>
                <c:pt idx="237">
                  <c:v>18.36209529021556</c:v>
                </c:pt>
                <c:pt idx="238">
                  <c:v>18.38884800557922</c:v>
                </c:pt>
                <c:pt idx="239">
                  <c:v>18.405361037865898</c:v>
                </c:pt>
                <c:pt idx="240">
                  <c:v>18.446258830222064</c:v>
                </c:pt>
                <c:pt idx="241">
                  <c:v>18.503546188476093</c:v>
                </c:pt>
                <c:pt idx="242">
                  <c:v>18.539813481415102</c:v>
                </c:pt>
                <c:pt idx="243">
                  <c:v>18.628188315451109</c:v>
                </c:pt>
                <c:pt idx="244">
                  <c:v>18.741458306408756</c:v>
                </c:pt>
                <c:pt idx="245">
                  <c:v>18.903896509358763</c:v>
                </c:pt>
                <c:pt idx="246">
                  <c:v>18.91967503406044</c:v>
                </c:pt>
                <c:pt idx="247">
                  <c:v>18.959597832142162</c:v>
                </c:pt>
                <c:pt idx="248">
                  <c:v>19.069738333450299</c:v>
                </c:pt>
                <c:pt idx="249">
                  <c:v>19.127162693912837</c:v>
                </c:pt>
                <c:pt idx="250">
                  <c:v>19.130436868281876</c:v>
                </c:pt>
                <c:pt idx="251">
                  <c:v>19.219556756384023</c:v>
                </c:pt>
                <c:pt idx="252">
                  <c:v>19.224365425467777</c:v>
                </c:pt>
                <c:pt idx="253">
                  <c:v>19.394273612815155</c:v>
                </c:pt>
                <c:pt idx="254">
                  <c:v>19.455557784140993</c:v>
                </c:pt>
                <c:pt idx="255">
                  <c:v>19.470924750149543</c:v>
                </c:pt>
                <c:pt idx="256">
                  <c:v>19.481093771714018</c:v>
                </c:pt>
                <c:pt idx="257">
                  <c:v>19.498460120623001</c:v>
                </c:pt>
                <c:pt idx="258">
                  <c:v>19.583027698665532</c:v>
                </c:pt>
                <c:pt idx="259">
                  <c:v>19.654998784147455</c:v>
                </c:pt>
                <c:pt idx="260">
                  <c:v>19.680450053915152</c:v>
                </c:pt>
                <c:pt idx="261">
                  <c:v>19.70679756452968</c:v>
                </c:pt>
                <c:pt idx="262">
                  <c:v>19.726763973388881</c:v>
                </c:pt>
                <c:pt idx="263">
                  <c:v>19.764801605158045</c:v>
                </c:pt>
                <c:pt idx="264">
                  <c:v>19.781341600292514</c:v>
                </c:pt>
                <c:pt idx="265">
                  <c:v>19.855881880548324</c:v>
                </c:pt>
                <c:pt idx="266">
                  <c:v>19.993557164122215</c:v>
                </c:pt>
                <c:pt idx="267">
                  <c:v>19.99443717279382</c:v>
                </c:pt>
                <c:pt idx="268">
                  <c:v>20.033314459313509</c:v>
                </c:pt>
                <c:pt idx="269">
                  <c:v>20.051981711332306</c:v>
                </c:pt>
                <c:pt idx="270">
                  <c:v>20.151087015059154</c:v>
                </c:pt>
                <c:pt idx="271">
                  <c:v>20.192463150390537</c:v>
                </c:pt>
                <c:pt idx="272">
                  <c:v>20.322191977606305</c:v>
                </c:pt>
                <c:pt idx="273">
                  <c:v>20.357003901276997</c:v>
                </c:pt>
                <c:pt idx="274">
                  <c:v>20.436946415543893</c:v>
                </c:pt>
                <c:pt idx="275">
                  <c:v>20.438241234984755</c:v>
                </c:pt>
                <c:pt idx="276">
                  <c:v>20.448193384388709</c:v>
                </c:pt>
                <c:pt idx="277">
                  <c:v>20.463554650820669</c:v>
                </c:pt>
                <c:pt idx="278">
                  <c:v>20.479927721787789</c:v>
                </c:pt>
                <c:pt idx="279">
                  <c:v>20.490628561285476</c:v>
                </c:pt>
                <c:pt idx="280">
                  <c:v>20.540124397614033</c:v>
                </c:pt>
                <c:pt idx="281">
                  <c:v>20.572803431232764</c:v>
                </c:pt>
                <c:pt idx="282">
                  <c:v>20.600543918462719</c:v>
                </c:pt>
                <c:pt idx="283">
                  <c:v>20.684108855458476</c:v>
                </c:pt>
                <c:pt idx="284">
                  <c:v>20.701496787925489</c:v>
                </c:pt>
                <c:pt idx="285">
                  <c:v>20.729977697867049</c:v>
                </c:pt>
                <c:pt idx="286">
                  <c:v>20.739107573805139</c:v>
                </c:pt>
                <c:pt idx="287">
                  <c:v>20.749197439000838</c:v>
                </c:pt>
                <c:pt idx="288">
                  <c:v>20.796166224900183</c:v>
                </c:pt>
                <c:pt idx="289">
                  <c:v>20.805834768090143</c:v>
                </c:pt>
                <c:pt idx="290">
                  <c:v>20.822581525453362</c:v>
                </c:pt>
                <c:pt idx="291">
                  <c:v>20.862527228487412</c:v>
                </c:pt>
                <c:pt idx="292">
                  <c:v>20.862527228487412</c:v>
                </c:pt>
                <c:pt idx="293">
                  <c:v>20.869802059215072</c:v>
                </c:pt>
                <c:pt idx="294">
                  <c:v>20.884997775356602</c:v>
                </c:pt>
                <c:pt idx="295">
                  <c:v>20.904073469506656</c:v>
                </c:pt>
                <c:pt idx="296">
                  <c:v>20.975751466703361</c:v>
                </c:pt>
                <c:pt idx="297">
                  <c:v>20.981445534377592</c:v>
                </c:pt>
                <c:pt idx="298">
                  <c:v>21.001767345188398</c:v>
                </c:pt>
                <c:pt idx="299">
                  <c:v>21.009262070857481</c:v>
                </c:pt>
                <c:pt idx="300">
                  <c:v>21.01238635902293</c:v>
                </c:pt>
                <c:pt idx="301">
                  <c:v>21.012512561049007</c:v>
                </c:pt>
                <c:pt idx="302">
                  <c:v>21.071512786311033</c:v>
                </c:pt>
                <c:pt idx="303">
                  <c:v>21.107979976110805</c:v>
                </c:pt>
                <c:pt idx="304">
                  <c:v>21.120923161481706</c:v>
                </c:pt>
                <c:pt idx="305">
                  <c:v>21.128266700987353</c:v>
                </c:pt>
                <c:pt idx="306">
                  <c:v>21.133830828270256</c:v>
                </c:pt>
                <c:pt idx="307">
                  <c:v>21.147080424812057</c:v>
                </c:pt>
                <c:pt idx="308">
                  <c:v>21.150650154313777</c:v>
                </c:pt>
                <c:pt idx="309">
                  <c:v>21.252494679234498</c:v>
                </c:pt>
                <c:pt idx="310">
                  <c:v>21.258379738352627</c:v>
                </c:pt>
                <c:pt idx="311">
                  <c:v>21.299502646158576</c:v>
                </c:pt>
                <c:pt idx="312">
                  <c:v>21.397136775254644</c:v>
                </c:pt>
                <c:pt idx="313">
                  <c:v>21.442182842953706</c:v>
                </c:pt>
                <c:pt idx="314">
                  <c:v>21.460791501708673</c:v>
                </c:pt>
                <c:pt idx="315">
                  <c:v>21.467256685913014</c:v>
                </c:pt>
                <c:pt idx="316">
                  <c:v>21.473328193443191</c:v>
                </c:pt>
                <c:pt idx="317">
                  <c:v>21.505249059119972</c:v>
                </c:pt>
                <c:pt idx="318">
                  <c:v>21.612891682171853</c:v>
                </c:pt>
                <c:pt idx="319">
                  <c:v>21.651753887394911</c:v>
                </c:pt>
                <c:pt idx="320">
                  <c:v>21.662597550449583</c:v>
                </c:pt>
                <c:pt idx="321">
                  <c:v>21.716248860718807</c:v>
                </c:pt>
                <c:pt idx="322">
                  <c:v>21.716843393091651</c:v>
                </c:pt>
                <c:pt idx="323">
                  <c:v>21.805677585564865</c:v>
                </c:pt>
                <c:pt idx="324">
                  <c:v>21.811019752364519</c:v>
                </c:pt>
                <c:pt idx="325">
                  <c:v>21.837667152080712</c:v>
                </c:pt>
                <c:pt idx="326">
                  <c:v>21.953908542694606</c:v>
                </c:pt>
                <c:pt idx="327">
                  <c:v>21.956791351512479</c:v>
                </c:pt>
                <c:pt idx="328">
                  <c:v>22.004030893948311</c:v>
                </c:pt>
                <c:pt idx="329">
                  <c:v>22.039158652904735</c:v>
                </c:pt>
                <c:pt idx="330">
                  <c:v>22.049769391055264</c:v>
                </c:pt>
                <c:pt idx="331">
                  <c:v>22.06317914359748</c:v>
                </c:pt>
                <c:pt idx="332">
                  <c:v>22.070810396455251</c:v>
                </c:pt>
                <c:pt idx="333">
                  <c:v>22.133541166694215</c:v>
                </c:pt>
                <c:pt idx="334">
                  <c:v>22.13481378835192</c:v>
                </c:pt>
                <c:pt idx="335">
                  <c:v>22.135130581454142</c:v>
                </c:pt>
                <c:pt idx="336">
                  <c:v>22.156027394297567</c:v>
                </c:pt>
                <c:pt idx="337">
                  <c:v>22.188741792080847</c:v>
                </c:pt>
                <c:pt idx="338">
                  <c:v>22.198118354686169</c:v>
                </c:pt>
                <c:pt idx="339">
                  <c:v>22.198608070733766</c:v>
                </c:pt>
                <c:pt idx="340">
                  <c:v>22.227308277648749</c:v>
                </c:pt>
                <c:pt idx="341">
                  <c:v>22.244962406746932</c:v>
                </c:pt>
                <c:pt idx="342">
                  <c:v>22.344162036203105</c:v>
                </c:pt>
                <c:pt idx="343">
                  <c:v>22.36478532335321</c:v>
                </c:pt>
                <c:pt idx="344">
                  <c:v>22.425616506652101</c:v>
                </c:pt>
                <c:pt idx="345">
                  <c:v>22.438223921088653</c:v>
                </c:pt>
                <c:pt idx="346">
                  <c:v>22.44048949665758</c:v>
                </c:pt>
                <c:pt idx="347">
                  <c:v>22.444831649270135</c:v>
                </c:pt>
                <c:pt idx="348">
                  <c:v>22.502182070875435</c:v>
                </c:pt>
                <c:pt idx="349">
                  <c:v>22.524761602036143</c:v>
                </c:pt>
                <c:pt idx="350">
                  <c:v>22.553203205217716</c:v>
                </c:pt>
                <c:pt idx="351">
                  <c:v>22.556754125779275</c:v>
                </c:pt>
                <c:pt idx="352">
                  <c:v>22.569537244988815</c:v>
                </c:pt>
                <c:pt idx="353">
                  <c:v>22.61975345883225</c:v>
                </c:pt>
                <c:pt idx="354">
                  <c:v>22.669879896990786</c:v>
                </c:pt>
                <c:pt idx="355">
                  <c:v>22.692138846284003</c:v>
                </c:pt>
                <c:pt idx="356">
                  <c:v>22.735507506572763</c:v>
                </c:pt>
                <c:pt idx="357">
                  <c:v>22.752366933357262</c:v>
                </c:pt>
                <c:pt idx="358">
                  <c:v>22.786819239511992</c:v>
                </c:pt>
                <c:pt idx="359">
                  <c:v>22.796924891416218</c:v>
                </c:pt>
                <c:pt idx="360">
                  <c:v>22.882757907026356</c:v>
                </c:pt>
                <c:pt idx="361">
                  <c:v>22.940839873373772</c:v>
                </c:pt>
                <c:pt idx="362">
                  <c:v>22.940948321825637</c:v>
                </c:pt>
                <c:pt idx="363">
                  <c:v>22.965680848060469</c:v>
                </c:pt>
                <c:pt idx="364">
                  <c:v>22.989597852339926</c:v>
                </c:pt>
                <c:pt idx="365">
                  <c:v>22.991291630663511</c:v>
                </c:pt>
                <c:pt idx="366">
                  <c:v>23.031600193654853</c:v>
                </c:pt>
                <c:pt idx="367">
                  <c:v>23.036433436722326</c:v>
                </c:pt>
                <c:pt idx="368">
                  <c:v>23.068320914850457</c:v>
                </c:pt>
                <c:pt idx="369">
                  <c:v>23.094716183004056</c:v>
                </c:pt>
                <c:pt idx="370">
                  <c:v>23.100789365655611</c:v>
                </c:pt>
                <c:pt idx="371">
                  <c:v>23.140608196381983</c:v>
                </c:pt>
                <c:pt idx="372">
                  <c:v>23.148967945157519</c:v>
                </c:pt>
                <c:pt idx="373">
                  <c:v>23.154433563147521</c:v>
                </c:pt>
                <c:pt idx="374">
                  <c:v>23.157119240074312</c:v>
                </c:pt>
                <c:pt idx="375">
                  <c:v>23.160201519679596</c:v>
                </c:pt>
                <c:pt idx="376">
                  <c:v>23.165081909379914</c:v>
                </c:pt>
                <c:pt idx="377">
                  <c:v>23.165368658355899</c:v>
                </c:pt>
                <c:pt idx="378">
                  <c:v>23.167931862222463</c:v>
                </c:pt>
                <c:pt idx="379">
                  <c:v>23.187695744675743</c:v>
                </c:pt>
                <c:pt idx="380">
                  <c:v>23.190589483218151</c:v>
                </c:pt>
                <c:pt idx="381">
                  <c:v>23.220512134519186</c:v>
                </c:pt>
                <c:pt idx="382">
                  <c:v>23.234277761726517</c:v>
                </c:pt>
                <c:pt idx="383">
                  <c:v>23.268046281832071</c:v>
                </c:pt>
                <c:pt idx="384">
                  <c:v>23.270635878230294</c:v>
                </c:pt>
                <c:pt idx="385">
                  <c:v>23.277568738412743</c:v>
                </c:pt>
                <c:pt idx="386">
                  <c:v>23.291733865006936</c:v>
                </c:pt>
                <c:pt idx="387">
                  <c:v>23.311307319852247</c:v>
                </c:pt>
                <c:pt idx="388">
                  <c:v>23.348669936476711</c:v>
                </c:pt>
                <c:pt idx="389">
                  <c:v>23.37078849164898</c:v>
                </c:pt>
                <c:pt idx="390">
                  <c:v>23.379792146166196</c:v>
                </c:pt>
                <c:pt idx="391">
                  <c:v>23.402257582961578</c:v>
                </c:pt>
                <c:pt idx="392">
                  <c:v>23.455059698429029</c:v>
                </c:pt>
                <c:pt idx="393">
                  <c:v>23.460277247909456</c:v>
                </c:pt>
                <c:pt idx="394">
                  <c:v>23.471805819860869</c:v>
                </c:pt>
                <c:pt idx="395">
                  <c:v>23.477008721471506</c:v>
                </c:pt>
                <c:pt idx="396">
                  <c:v>23.483201793810281</c:v>
                </c:pt>
                <c:pt idx="397">
                  <c:v>23.536591418019608</c:v>
                </c:pt>
                <c:pt idx="398">
                  <c:v>23.570742476774434</c:v>
                </c:pt>
                <c:pt idx="399">
                  <c:v>23.576753454609371</c:v>
                </c:pt>
                <c:pt idx="400">
                  <c:v>23.598176763454433</c:v>
                </c:pt>
                <c:pt idx="401">
                  <c:v>23.617338736630732</c:v>
                </c:pt>
                <c:pt idx="402">
                  <c:v>23.620205884904703</c:v>
                </c:pt>
                <c:pt idx="403">
                  <c:v>23.642285568386306</c:v>
                </c:pt>
                <c:pt idx="404">
                  <c:v>23.666469788668003</c:v>
                </c:pt>
                <c:pt idx="405">
                  <c:v>23.724684392579626</c:v>
                </c:pt>
                <c:pt idx="406">
                  <c:v>23.768480041762277</c:v>
                </c:pt>
                <c:pt idx="407">
                  <c:v>23.779117322450769</c:v>
                </c:pt>
                <c:pt idx="408">
                  <c:v>23.785454649424761</c:v>
                </c:pt>
                <c:pt idx="409">
                  <c:v>23.793892935646944</c:v>
                </c:pt>
                <c:pt idx="410">
                  <c:v>23.804307525175084</c:v>
                </c:pt>
                <c:pt idx="411">
                  <c:v>23.806974497057901</c:v>
                </c:pt>
                <c:pt idx="412">
                  <c:v>23.845691373344184</c:v>
                </c:pt>
                <c:pt idx="413">
                  <c:v>23.906180179236266</c:v>
                </c:pt>
                <c:pt idx="414">
                  <c:v>23.910518559142421</c:v>
                </c:pt>
                <c:pt idx="415">
                  <c:v>23.91994434977904</c:v>
                </c:pt>
                <c:pt idx="416">
                  <c:v>23.924629905419366</c:v>
                </c:pt>
                <c:pt idx="417">
                  <c:v>23.936570607770776</c:v>
                </c:pt>
                <c:pt idx="418">
                  <c:v>23.951194520015907</c:v>
                </c:pt>
                <c:pt idx="419">
                  <c:v>23.954006530146362</c:v>
                </c:pt>
                <c:pt idx="420">
                  <c:v>23.95630755399597</c:v>
                </c:pt>
                <c:pt idx="421">
                  <c:v>23.957932054373277</c:v>
                </c:pt>
                <c:pt idx="422">
                  <c:v>23.963537776223301</c:v>
                </c:pt>
                <c:pt idx="423">
                  <c:v>23.994194314296536</c:v>
                </c:pt>
                <c:pt idx="424">
                  <c:v>24.029841158016339</c:v>
                </c:pt>
                <c:pt idx="425">
                  <c:v>24.074742810063626</c:v>
                </c:pt>
                <c:pt idx="426">
                  <c:v>24.075706900883389</c:v>
                </c:pt>
                <c:pt idx="427">
                  <c:v>24.077423204198752</c:v>
                </c:pt>
                <c:pt idx="428">
                  <c:v>24.109189041362885</c:v>
                </c:pt>
                <c:pt idx="429">
                  <c:v>24.121996803747511</c:v>
                </c:pt>
                <c:pt idx="430">
                  <c:v>24.129401490685204</c:v>
                </c:pt>
                <c:pt idx="431">
                  <c:v>24.160567646590273</c:v>
                </c:pt>
                <c:pt idx="432">
                  <c:v>24.16648364082139</c:v>
                </c:pt>
                <c:pt idx="433">
                  <c:v>24.197101049493323</c:v>
                </c:pt>
                <c:pt idx="434">
                  <c:v>24.218608641796855</c:v>
                </c:pt>
                <c:pt idx="435">
                  <c:v>24.23865406831904</c:v>
                </c:pt>
                <c:pt idx="436">
                  <c:v>24.255758373220878</c:v>
                </c:pt>
                <c:pt idx="437">
                  <c:v>24.290566684072648</c:v>
                </c:pt>
                <c:pt idx="438">
                  <c:v>24.301254631385621</c:v>
                </c:pt>
                <c:pt idx="439">
                  <c:v>24.309982316653208</c:v>
                </c:pt>
                <c:pt idx="440">
                  <c:v>24.321048113752816</c:v>
                </c:pt>
                <c:pt idx="441">
                  <c:v>24.342509628041547</c:v>
                </c:pt>
                <c:pt idx="442">
                  <c:v>24.343860311144589</c:v>
                </c:pt>
                <c:pt idx="443">
                  <c:v>24.344330129109483</c:v>
                </c:pt>
                <c:pt idx="444">
                  <c:v>24.351920164290455</c:v>
                </c:pt>
                <c:pt idx="445">
                  <c:v>24.352558651738978</c:v>
                </c:pt>
                <c:pt idx="446">
                  <c:v>24.400046281147475</c:v>
                </c:pt>
                <c:pt idx="447">
                  <c:v>24.405970487851533</c:v>
                </c:pt>
                <c:pt idx="448">
                  <c:v>24.409309263996864</c:v>
                </c:pt>
                <c:pt idx="449">
                  <c:v>24.411016424305668</c:v>
                </c:pt>
                <c:pt idx="450">
                  <c:v>24.44182392371826</c:v>
                </c:pt>
                <c:pt idx="451">
                  <c:v>24.500519098675966</c:v>
                </c:pt>
                <c:pt idx="452">
                  <c:v>24.545694504463231</c:v>
                </c:pt>
                <c:pt idx="453">
                  <c:v>24.546048987681409</c:v>
                </c:pt>
                <c:pt idx="454">
                  <c:v>24.548206237586911</c:v>
                </c:pt>
                <c:pt idx="455">
                  <c:v>24.625985707626029</c:v>
                </c:pt>
                <c:pt idx="456">
                  <c:v>24.631245479948905</c:v>
                </c:pt>
                <c:pt idx="457">
                  <c:v>24.63706145937887</c:v>
                </c:pt>
                <c:pt idx="458">
                  <c:v>24.637283923832445</c:v>
                </c:pt>
                <c:pt idx="459">
                  <c:v>24.658222905929069</c:v>
                </c:pt>
                <c:pt idx="460">
                  <c:v>24.659934097518654</c:v>
                </c:pt>
                <c:pt idx="461">
                  <c:v>24.669784266216769</c:v>
                </c:pt>
                <c:pt idx="462">
                  <c:v>24.671971298698114</c:v>
                </c:pt>
                <c:pt idx="463">
                  <c:v>24.673363999750624</c:v>
                </c:pt>
                <c:pt idx="464">
                  <c:v>24.685212055999461</c:v>
                </c:pt>
                <c:pt idx="465">
                  <c:v>24.699908683009646</c:v>
                </c:pt>
                <c:pt idx="466">
                  <c:v>24.726111560876443</c:v>
                </c:pt>
                <c:pt idx="467">
                  <c:v>24.736479046752706</c:v>
                </c:pt>
                <c:pt idx="468">
                  <c:v>24.748056774256916</c:v>
                </c:pt>
                <c:pt idx="469">
                  <c:v>24.779932058139149</c:v>
                </c:pt>
                <c:pt idx="470">
                  <c:v>24.804901246237183</c:v>
                </c:pt>
                <c:pt idx="471">
                  <c:v>24.822014211275086</c:v>
                </c:pt>
                <c:pt idx="472">
                  <c:v>24.83870408817458</c:v>
                </c:pt>
                <c:pt idx="473">
                  <c:v>24.852252936959776</c:v>
                </c:pt>
                <c:pt idx="474">
                  <c:v>24.853793684465547</c:v>
                </c:pt>
                <c:pt idx="475">
                  <c:v>24.881800251722449</c:v>
                </c:pt>
                <c:pt idx="476">
                  <c:v>24.885836808131831</c:v>
                </c:pt>
                <c:pt idx="477">
                  <c:v>24.889834480501868</c:v>
                </c:pt>
                <c:pt idx="478">
                  <c:v>24.893061067723988</c:v>
                </c:pt>
                <c:pt idx="479">
                  <c:v>24.90074523771252</c:v>
                </c:pt>
                <c:pt idx="480">
                  <c:v>24.924494278268757</c:v>
                </c:pt>
                <c:pt idx="481">
                  <c:v>24.933605280308448</c:v>
                </c:pt>
                <c:pt idx="482">
                  <c:v>24.938745131393734</c:v>
                </c:pt>
                <c:pt idx="483">
                  <c:v>24.948570929281779</c:v>
                </c:pt>
                <c:pt idx="484">
                  <c:v>24.957730055719352</c:v>
                </c:pt>
                <c:pt idx="485">
                  <c:v>25.027917091350393</c:v>
                </c:pt>
                <c:pt idx="486">
                  <c:v>25.034211107414002</c:v>
                </c:pt>
                <c:pt idx="487">
                  <c:v>25.035563951546763</c:v>
                </c:pt>
                <c:pt idx="488">
                  <c:v>25.037298925349749</c:v>
                </c:pt>
                <c:pt idx="489">
                  <c:v>25.040925449958856</c:v>
                </c:pt>
                <c:pt idx="490">
                  <c:v>25.054593088506962</c:v>
                </c:pt>
                <c:pt idx="491">
                  <c:v>25.078731553003362</c:v>
                </c:pt>
                <c:pt idx="492">
                  <c:v>25.079020226963223</c:v>
                </c:pt>
                <c:pt idx="493">
                  <c:v>25.096793857070434</c:v>
                </c:pt>
                <c:pt idx="494">
                  <c:v>25.100635649008716</c:v>
                </c:pt>
                <c:pt idx="495">
                  <c:v>25.101724229400805</c:v>
                </c:pt>
                <c:pt idx="496">
                  <c:v>25.109539767091814</c:v>
                </c:pt>
                <c:pt idx="497">
                  <c:v>25.111121421127077</c:v>
                </c:pt>
                <c:pt idx="498">
                  <c:v>25.111924641154008</c:v>
                </c:pt>
                <c:pt idx="499">
                  <c:v>25.128337997105771</c:v>
                </c:pt>
                <c:pt idx="500">
                  <c:v>25.145279286962438</c:v>
                </c:pt>
                <c:pt idx="501">
                  <c:v>25.147687310953835</c:v>
                </c:pt>
                <c:pt idx="502">
                  <c:v>25.148581476691561</c:v>
                </c:pt>
                <c:pt idx="503">
                  <c:v>25.153900591376892</c:v>
                </c:pt>
                <c:pt idx="504">
                  <c:v>25.15718725655379</c:v>
                </c:pt>
                <c:pt idx="505">
                  <c:v>25.1641537014339</c:v>
                </c:pt>
                <c:pt idx="506">
                  <c:v>25.165999867105061</c:v>
                </c:pt>
                <c:pt idx="507">
                  <c:v>25.174096942426612</c:v>
                </c:pt>
                <c:pt idx="508">
                  <c:v>25.176410418441684</c:v>
                </c:pt>
                <c:pt idx="509">
                  <c:v>25.180568928308471</c:v>
                </c:pt>
                <c:pt idx="510">
                  <c:v>25.185139892887253</c:v>
                </c:pt>
                <c:pt idx="511">
                  <c:v>25.187349890566807</c:v>
                </c:pt>
                <c:pt idx="512">
                  <c:v>25.188334469915976</c:v>
                </c:pt>
                <c:pt idx="513">
                  <c:v>25.190258166295838</c:v>
                </c:pt>
                <c:pt idx="514">
                  <c:v>25.202604845546855</c:v>
                </c:pt>
                <c:pt idx="515">
                  <c:v>25.210284758049667</c:v>
                </c:pt>
                <c:pt idx="516">
                  <c:v>25.213510861526345</c:v>
                </c:pt>
                <c:pt idx="517">
                  <c:v>25.214219495300949</c:v>
                </c:pt>
                <c:pt idx="518">
                  <c:v>25.218637245840515</c:v>
                </c:pt>
                <c:pt idx="519">
                  <c:v>25.220539994862683</c:v>
                </c:pt>
                <c:pt idx="520">
                  <c:v>25.22193820207367</c:v>
                </c:pt>
                <c:pt idx="521">
                  <c:v>25.225727430347082</c:v>
                </c:pt>
                <c:pt idx="522">
                  <c:v>25.231100003714733</c:v>
                </c:pt>
                <c:pt idx="523">
                  <c:v>25.233380891178793</c:v>
                </c:pt>
                <c:pt idx="524">
                  <c:v>25.247631413336126</c:v>
                </c:pt>
                <c:pt idx="525">
                  <c:v>25.250068396710631</c:v>
                </c:pt>
                <c:pt idx="526">
                  <c:v>25.258486679275126</c:v>
                </c:pt>
                <c:pt idx="527">
                  <c:v>25.261901429985219</c:v>
                </c:pt>
                <c:pt idx="528">
                  <c:v>25.267117728210007</c:v>
                </c:pt>
                <c:pt idx="529">
                  <c:v>25.282882438628974</c:v>
                </c:pt>
                <c:pt idx="530">
                  <c:v>25.293339707389617</c:v>
                </c:pt>
                <c:pt idx="531">
                  <c:v>25.295289219439702</c:v>
                </c:pt>
                <c:pt idx="532">
                  <c:v>25.304899443602498</c:v>
                </c:pt>
                <c:pt idx="533">
                  <c:v>25.314688419391182</c:v>
                </c:pt>
                <c:pt idx="534">
                  <c:v>25.318079515233379</c:v>
                </c:pt>
                <c:pt idx="535">
                  <c:v>25.32178567375108</c:v>
                </c:pt>
                <c:pt idx="536">
                  <c:v>25.325236918244837</c:v>
                </c:pt>
                <c:pt idx="537">
                  <c:v>25.339344972524</c:v>
                </c:pt>
                <c:pt idx="538">
                  <c:v>25.3692824495871</c:v>
                </c:pt>
                <c:pt idx="539">
                  <c:v>25.375574817369714</c:v>
                </c:pt>
                <c:pt idx="540">
                  <c:v>25.38078323930953</c:v>
                </c:pt>
                <c:pt idx="541">
                  <c:v>25.385459790697858</c:v>
                </c:pt>
                <c:pt idx="542">
                  <c:v>25.404183619375587</c:v>
                </c:pt>
                <c:pt idx="543">
                  <c:v>25.414382338289954</c:v>
                </c:pt>
                <c:pt idx="544">
                  <c:v>25.418539556288323</c:v>
                </c:pt>
                <c:pt idx="545">
                  <c:v>25.418771637198429</c:v>
                </c:pt>
                <c:pt idx="546">
                  <c:v>25.419102779756177</c:v>
                </c:pt>
                <c:pt idx="547">
                  <c:v>25.438891779537485</c:v>
                </c:pt>
                <c:pt idx="548">
                  <c:v>25.44033946681289</c:v>
                </c:pt>
                <c:pt idx="549">
                  <c:v>25.445088480249822</c:v>
                </c:pt>
                <c:pt idx="550">
                  <c:v>25.447269932777992</c:v>
                </c:pt>
                <c:pt idx="551">
                  <c:v>25.447705701051781</c:v>
                </c:pt>
                <c:pt idx="552">
                  <c:v>25.452620280512921</c:v>
                </c:pt>
                <c:pt idx="553">
                  <c:v>25.45785441268724</c:v>
                </c:pt>
                <c:pt idx="554">
                  <c:v>25.458329802876911</c:v>
                </c:pt>
                <c:pt idx="555">
                  <c:v>25.459630262182902</c:v>
                </c:pt>
                <c:pt idx="556">
                  <c:v>25.464330330242337</c:v>
                </c:pt>
                <c:pt idx="557">
                  <c:v>25.470223355960247</c:v>
                </c:pt>
                <c:pt idx="558">
                  <c:v>25.477806014765061</c:v>
                </c:pt>
                <c:pt idx="559">
                  <c:v>25.482931524272352</c:v>
                </c:pt>
                <c:pt idx="560">
                  <c:v>25.514249505432069</c:v>
                </c:pt>
                <c:pt idx="561">
                  <c:v>25.519431015691495</c:v>
                </c:pt>
                <c:pt idx="562">
                  <c:v>25.520322124146105</c:v>
                </c:pt>
                <c:pt idx="563">
                  <c:v>25.523272637119209</c:v>
                </c:pt>
                <c:pt idx="564">
                  <c:v>25.523681793736866</c:v>
                </c:pt>
                <c:pt idx="565">
                  <c:v>25.524161601669405</c:v>
                </c:pt>
                <c:pt idx="566">
                  <c:v>25.526984515308637</c:v>
                </c:pt>
                <c:pt idx="567">
                  <c:v>25.528308171015635</c:v>
                </c:pt>
                <c:pt idx="568">
                  <c:v>25.546975629733154</c:v>
                </c:pt>
                <c:pt idx="569">
                  <c:v>25.54763887058952</c:v>
                </c:pt>
                <c:pt idx="570">
                  <c:v>25.552321810049754</c:v>
                </c:pt>
                <c:pt idx="571">
                  <c:v>25.552721613575823</c:v>
                </c:pt>
                <c:pt idx="572">
                  <c:v>25.554078189736096</c:v>
                </c:pt>
                <c:pt idx="573">
                  <c:v>25.554391338839288</c:v>
                </c:pt>
                <c:pt idx="574">
                  <c:v>25.556041291886139</c:v>
                </c:pt>
                <c:pt idx="575">
                  <c:v>25.556727573673292</c:v>
                </c:pt>
                <c:pt idx="576">
                  <c:v>25.566641891866574</c:v>
                </c:pt>
                <c:pt idx="577">
                  <c:v>25.56826761224961</c:v>
                </c:pt>
                <c:pt idx="578">
                  <c:v>25.568347190247323</c:v>
                </c:pt>
                <c:pt idx="579">
                  <c:v>25.568521762212232</c:v>
                </c:pt>
                <c:pt idx="580">
                  <c:v>25.583593891446029</c:v>
                </c:pt>
                <c:pt idx="581">
                  <c:v>25.583729971475883</c:v>
                </c:pt>
                <c:pt idx="582">
                  <c:v>25.587334118646876</c:v>
                </c:pt>
                <c:pt idx="583">
                  <c:v>25.592682153516016</c:v>
                </c:pt>
                <c:pt idx="584">
                  <c:v>25.595044146209869</c:v>
                </c:pt>
                <c:pt idx="585">
                  <c:v>25.595601489914809</c:v>
                </c:pt>
                <c:pt idx="586">
                  <c:v>25.595846834853901</c:v>
                </c:pt>
                <c:pt idx="587">
                  <c:v>25.598037997726273</c:v>
                </c:pt>
                <c:pt idx="588">
                  <c:v>25.599151813283605</c:v>
                </c:pt>
                <c:pt idx="589">
                  <c:v>25.601077424217063</c:v>
                </c:pt>
                <c:pt idx="590">
                  <c:v>25.60118953383774</c:v>
                </c:pt>
                <c:pt idx="591">
                  <c:v>25.607840650987868</c:v>
                </c:pt>
                <c:pt idx="592">
                  <c:v>25.615928248964959</c:v>
                </c:pt>
                <c:pt idx="593">
                  <c:v>25.617492376879394</c:v>
                </c:pt>
                <c:pt idx="594">
                  <c:v>25.618786642416246</c:v>
                </c:pt>
                <c:pt idx="595">
                  <c:v>25.619500460670078</c:v>
                </c:pt>
                <c:pt idx="596">
                  <c:v>25.621598698603648</c:v>
                </c:pt>
                <c:pt idx="597">
                  <c:v>25.626694189053666</c:v>
                </c:pt>
                <c:pt idx="598">
                  <c:v>25.62779334652577</c:v>
                </c:pt>
                <c:pt idx="599">
                  <c:v>25.635150813557996</c:v>
                </c:pt>
                <c:pt idx="600">
                  <c:v>25.635923354904286</c:v>
                </c:pt>
                <c:pt idx="601">
                  <c:v>25.639151039728564</c:v>
                </c:pt>
                <c:pt idx="602">
                  <c:v>25.639704901252049</c:v>
                </c:pt>
                <c:pt idx="603">
                  <c:v>25.640561197575977</c:v>
                </c:pt>
                <c:pt idx="604">
                  <c:v>25.640641536616798</c:v>
                </c:pt>
                <c:pt idx="605">
                  <c:v>25.641254720901305</c:v>
                </c:pt>
                <c:pt idx="606">
                  <c:v>25.64170380357962</c:v>
                </c:pt>
                <c:pt idx="607">
                  <c:v>25.642084982796799</c:v>
                </c:pt>
                <c:pt idx="608">
                  <c:v>25.642410594827002</c:v>
                </c:pt>
                <c:pt idx="609">
                  <c:v>25.642533147596168</c:v>
                </c:pt>
                <c:pt idx="610">
                  <c:v>25.645560438915876</c:v>
                </c:pt>
                <c:pt idx="611">
                  <c:v>25.646540891085348</c:v>
                </c:pt>
                <c:pt idx="612">
                  <c:v>25.646978129364829</c:v>
                </c:pt>
                <c:pt idx="613">
                  <c:v>25.649125811879767</c:v>
                </c:pt>
                <c:pt idx="614">
                  <c:v>25.649243787401208</c:v>
                </c:pt>
                <c:pt idx="615">
                  <c:v>25.649441130822659</c:v>
                </c:pt>
                <c:pt idx="616">
                  <c:v>25.650386475839419</c:v>
                </c:pt>
                <c:pt idx="617">
                  <c:v>25.650568752358506</c:v>
                </c:pt>
                <c:pt idx="618">
                  <c:v>25.650780465416801</c:v>
                </c:pt>
                <c:pt idx="619">
                  <c:v>25.651264241676923</c:v>
                </c:pt>
                <c:pt idx="620">
                  <c:v>25.651458737135226</c:v>
                </c:pt>
                <c:pt idx="621">
                  <c:v>25.651657452975527</c:v>
                </c:pt>
                <c:pt idx="622">
                  <c:v>25.651720981433265</c:v>
                </c:pt>
                <c:pt idx="623">
                  <c:v>25.651958035010214</c:v>
                </c:pt>
                <c:pt idx="624">
                  <c:v>25.652509915122589</c:v>
                </c:pt>
                <c:pt idx="625">
                  <c:v>25.653827066174742</c:v>
                </c:pt>
                <c:pt idx="626">
                  <c:v>25.655873885534454</c:v>
                </c:pt>
                <c:pt idx="627">
                  <c:v>25.6561645855287</c:v>
                </c:pt>
                <c:pt idx="628">
                  <c:v>25.65655187278016</c:v>
                </c:pt>
                <c:pt idx="629">
                  <c:v>25.656629565264389</c:v>
                </c:pt>
                <c:pt idx="630">
                  <c:v>25.656633573231691</c:v>
                </c:pt>
                <c:pt idx="631">
                  <c:v>25.656983526427819</c:v>
                </c:pt>
                <c:pt idx="632">
                  <c:v>25.656704471195049</c:v>
                </c:pt>
                <c:pt idx="633">
                  <c:v>25.656704471195049</c:v>
                </c:pt>
                <c:pt idx="634">
                  <c:v>25.656704471195049</c:v>
                </c:pt>
                <c:pt idx="635">
                  <c:v>25.656704471195049</c:v>
                </c:pt>
                <c:pt idx="636">
                  <c:v>25.656704471195049</c:v>
                </c:pt>
                <c:pt idx="637">
                  <c:v>25.656704471195049</c:v>
                </c:pt>
                <c:pt idx="638">
                  <c:v>25.656704471195049</c:v>
                </c:pt>
                <c:pt idx="639">
                  <c:v>25.656704471195049</c:v>
                </c:pt>
                <c:pt idx="640">
                  <c:v>25.656704471195049</c:v>
                </c:pt>
                <c:pt idx="641">
                  <c:v>25.656704471195049</c:v>
                </c:pt>
                <c:pt idx="642">
                  <c:v>25.656704471195049</c:v>
                </c:pt>
                <c:pt idx="643">
                  <c:v>25.656704471195049</c:v>
                </c:pt>
                <c:pt idx="644">
                  <c:v>25.656704471195049</c:v>
                </c:pt>
                <c:pt idx="645">
                  <c:v>25.656704471195049</c:v>
                </c:pt>
                <c:pt idx="646">
                  <c:v>25.656704471195049</c:v>
                </c:pt>
                <c:pt idx="647">
                  <c:v>25.652796136745064</c:v>
                </c:pt>
                <c:pt idx="648">
                  <c:v>25.652545945219217</c:v>
                </c:pt>
                <c:pt idx="649">
                  <c:v>25.651994077206648</c:v>
                </c:pt>
                <c:pt idx="650">
                  <c:v>25.651590545788537</c:v>
                </c:pt>
                <c:pt idx="651">
                  <c:v>25.651434301360855</c:v>
                </c:pt>
                <c:pt idx="652">
                  <c:v>25.651253988796238</c:v>
                </c:pt>
                <c:pt idx="653">
                  <c:v>25.650926034555489</c:v>
                </c:pt>
                <c:pt idx="654">
                  <c:v>25.650629374674082</c:v>
                </c:pt>
                <c:pt idx="655">
                  <c:v>25.650604472001174</c:v>
                </c:pt>
                <c:pt idx="656">
                  <c:v>25.650236164689428</c:v>
                </c:pt>
                <c:pt idx="657">
                  <c:v>25.650097423520798</c:v>
                </c:pt>
                <c:pt idx="658">
                  <c:v>25.649927382483611</c:v>
                </c:pt>
                <c:pt idx="659">
                  <c:v>25.649817805655132</c:v>
                </c:pt>
                <c:pt idx="660">
                  <c:v>25.644967903314356</c:v>
                </c:pt>
                <c:pt idx="661">
                  <c:v>25.641746480314037</c:v>
                </c:pt>
                <c:pt idx="662">
                  <c:v>25.640317261067597</c:v>
                </c:pt>
                <c:pt idx="663">
                  <c:v>25.637238951060741</c:v>
                </c:pt>
                <c:pt idx="664">
                  <c:v>25.637227634279245</c:v>
                </c:pt>
                <c:pt idx="665">
                  <c:v>25.637209529477555</c:v>
                </c:pt>
                <c:pt idx="666">
                  <c:v>25.625020560462257</c:v>
                </c:pt>
                <c:pt idx="667">
                  <c:v>25.623638971630943</c:v>
                </c:pt>
                <c:pt idx="668">
                  <c:v>25.62243213503735</c:v>
                </c:pt>
                <c:pt idx="669">
                  <c:v>25.620336338149738</c:v>
                </c:pt>
                <c:pt idx="670">
                  <c:v>25.619574131897021</c:v>
                </c:pt>
                <c:pt idx="671">
                  <c:v>25.618158967633541</c:v>
                </c:pt>
                <c:pt idx="672">
                  <c:v>25.616478776599759</c:v>
                </c:pt>
                <c:pt idx="673">
                  <c:v>25.61289132510564</c:v>
                </c:pt>
                <c:pt idx="674">
                  <c:v>25.610634770434878</c:v>
                </c:pt>
                <c:pt idx="675">
                  <c:v>25.607924437843792</c:v>
                </c:pt>
                <c:pt idx="676">
                  <c:v>25.605923071926586</c:v>
                </c:pt>
                <c:pt idx="677">
                  <c:v>25.604626433550532</c:v>
                </c:pt>
                <c:pt idx="678">
                  <c:v>25.603297906946992</c:v>
                </c:pt>
                <c:pt idx="679">
                  <c:v>25.585210675149469</c:v>
                </c:pt>
                <c:pt idx="680">
                  <c:v>25.581928576902634</c:v>
                </c:pt>
                <c:pt idx="681">
                  <c:v>25.570543977932502</c:v>
                </c:pt>
                <c:pt idx="682">
                  <c:v>25.565101609450551</c:v>
                </c:pt>
                <c:pt idx="683">
                  <c:v>25.562881912274193</c:v>
                </c:pt>
                <c:pt idx="684">
                  <c:v>25.56135274614206</c:v>
                </c:pt>
                <c:pt idx="685">
                  <c:v>25.557382900153119</c:v>
                </c:pt>
                <c:pt idx="686">
                  <c:v>25.545274375365576</c:v>
                </c:pt>
                <c:pt idx="687">
                  <c:v>25.542901921937023</c:v>
                </c:pt>
                <c:pt idx="688">
                  <c:v>25.528785132542332</c:v>
                </c:pt>
                <c:pt idx="689">
                  <c:v>25.525125232288389</c:v>
                </c:pt>
                <c:pt idx="690">
                  <c:v>25.524697031210746</c:v>
                </c:pt>
                <c:pt idx="691">
                  <c:v>25.524077197814101</c:v>
                </c:pt>
                <c:pt idx="692">
                  <c:v>25.52268999018812</c:v>
                </c:pt>
                <c:pt idx="693">
                  <c:v>25.51463230950494</c:v>
                </c:pt>
                <c:pt idx="694">
                  <c:v>25.498177598271685</c:v>
                </c:pt>
                <c:pt idx="695">
                  <c:v>25.488528279782251</c:v>
                </c:pt>
                <c:pt idx="696">
                  <c:v>25.480888345126356</c:v>
                </c:pt>
                <c:pt idx="697">
                  <c:v>25.48031622931093</c:v>
                </c:pt>
                <c:pt idx="698">
                  <c:v>25.479328713619978</c:v>
                </c:pt>
                <c:pt idx="699">
                  <c:v>25.479210824460832</c:v>
                </c:pt>
                <c:pt idx="700">
                  <c:v>25.478334591849666</c:v>
                </c:pt>
                <c:pt idx="701">
                  <c:v>25.475210675939699</c:v>
                </c:pt>
                <c:pt idx="702">
                  <c:v>25.473946820231138</c:v>
                </c:pt>
                <c:pt idx="703">
                  <c:v>25.471816875949774</c:v>
                </c:pt>
                <c:pt idx="704">
                  <c:v>25.469777044841109</c:v>
                </c:pt>
                <c:pt idx="705">
                  <c:v>25.464837958573888</c:v>
                </c:pt>
                <c:pt idx="706">
                  <c:v>25.445259169727802</c:v>
                </c:pt>
                <c:pt idx="707">
                  <c:v>25.445012351085268</c:v>
                </c:pt>
                <c:pt idx="708">
                  <c:v>25.427924930447986</c:v>
                </c:pt>
                <c:pt idx="709">
                  <c:v>25.427158822901969</c:v>
                </c:pt>
                <c:pt idx="710">
                  <c:v>25.426071268359653</c:v>
                </c:pt>
                <c:pt idx="711">
                  <c:v>25.424085665954426</c:v>
                </c:pt>
                <c:pt idx="712">
                  <c:v>25.414451029640961</c:v>
                </c:pt>
                <c:pt idx="713">
                  <c:v>25.411349845327464</c:v>
                </c:pt>
                <c:pt idx="714">
                  <c:v>25.410894262107032</c:v>
                </c:pt>
                <c:pt idx="715">
                  <c:v>25.407139134205778</c:v>
                </c:pt>
                <c:pt idx="716">
                  <c:v>25.395715514068836</c:v>
                </c:pt>
                <c:pt idx="717">
                  <c:v>25.391948220359208</c:v>
                </c:pt>
                <c:pt idx="718">
                  <c:v>25.376164718741606</c:v>
                </c:pt>
                <c:pt idx="719">
                  <c:v>25.348165963450342</c:v>
                </c:pt>
                <c:pt idx="720">
                  <c:v>25.344209289303461</c:v>
                </c:pt>
                <c:pt idx="721">
                  <c:v>25.337931293822063</c:v>
                </c:pt>
                <c:pt idx="722">
                  <c:v>25.336446732943216</c:v>
                </c:pt>
                <c:pt idx="723">
                  <c:v>25.333514130387744</c:v>
                </c:pt>
                <c:pt idx="724">
                  <c:v>25.329925615682882</c:v>
                </c:pt>
                <c:pt idx="725">
                  <c:v>25.322587897360666</c:v>
                </c:pt>
                <c:pt idx="726">
                  <c:v>25.316577070379349</c:v>
                </c:pt>
                <c:pt idx="727">
                  <c:v>25.315148495102424</c:v>
                </c:pt>
                <c:pt idx="728">
                  <c:v>25.303785224582892</c:v>
                </c:pt>
                <c:pt idx="729">
                  <c:v>25.298652872769054</c:v>
                </c:pt>
                <c:pt idx="730">
                  <c:v>25.288799454365126</c:v>
                </c:pt>
                <c:pt idx="731">
                  <c:v>25.278582473744695</c:v>
                </c:pt>
                <c:pt idx="732">
                  <c:v>25.274855272345398</c:v>
                </c:pt>
                <c:pt idx="733">
                  <c:v>25.264050283179103</c:v>
                </c:pt>
                <c:pt idx="734">
                  <c:v>25.260265179369433</c:v>
                </c:pt>
                <c:pt idx="735">
                  <c:v>25.227244417962225</c:v>
                </c:pt>
                <c:pt idx="736">
                  <c:v>25.224438669639486</c:v>
                </c:pt>
                <c:pt idx="737">
                  <c:v>25.205125985320269</c:v>
                </c:pt>
                <c:pt idx="738">
                  <c:v>25.204289475596223</c:v>
                </c:pt>
                <c:pt idx="739">
                  <c:v>25.18425321664559</c:v>
                </c:pt>
                <c:pt idx="740">
                  <c:v>25.178232931073055</c:v>
                </c:pt>
                <c:pt idx="741">
                  <c:v>25.174338067248527</c:v>
                </c:pt>
                <c:pt idx="742">
                  <c:v>25.158665293036066</c:v>
                </c:pt>
                <c:pt idx="743">
                  <c:v>25.155096857701604</c:v>
                </c:pt>
                <c:pt idx="744">
                  <c:v>25.154931788674411</c:v>
                </c:pt>
                <c:pt idx="745">
                  <c:v>25.147816835675457</c:v>
                </c:pt>
                <c:pt idx="746">
                  <c:v>25.141902137222459</c:v>
                </c:pt>
                <c:pt idx="747">
                  <c:v>25.133053317870665</c:v>
                </c:pt>
                <c:pt idx="748">
                  <c:v>25.132473967635164</c:v>
                </c:pt>
                <c:pt idx="749">
                  <c:v>25.125964460048476</c:v>
                </c:pt>
                <c:pt idx="750">
                  <c:v>25.116143418487951</c:v>
                </c:pt>
                <c:pt idx="751">
                  <c:v>25.113714445682547</c:v>
                </c:pt>
                <c:pt idx="752">
                  <c:v>25.106753610012319</c:v>
                </c:pt>
                <c:pt idx="753">
                  <c:v>25.105615697880147</c:v>
                </c:pt>
                <c:pt idx="754">
                  <c:v>25.100508817311855</c:v>
                </c:pt>
                <c:pt idx="755">
                  <c:v>25.099436880527438</c:v>
                </c:pt>
                <c:pt idx="756">
                  <c:v>25.099073341092527</c:v>
                </c:pt>
                <c:pt idx="757">
                  <c:v>25.09738254290539</c:v>
                </c:pt>
                <c:pt idx="758">
                  <c:v>25.090262779461778</c:v>
                </c:pt>
                <c:pt idx="759">
                  <c:v>25.07223238079002</c:v>
                </c:pt>
                <c:pt idx="760">
                  <c:v>25.069153039873942</c:v>
                </c:pt>
                <c:pt idx="761">
                  <c:v>25.067745193862962</c:v>
                </c:pt>
                <c:pt idx="762">
                  <c:v>25.063967555525103</c:v>
                </c:pt>
                <c:pt idx="763">
                  <c:v>25.061845766183986</c:v>
                </c:pt>
                <c:pt idx="764">
                  <c:v>25.05375175487065</c:v>
                </c:pt>
                <c:pt idx="765">
                  <c:v>25.047482334728855</c:v>
                </c:pt>
                <c:pt idx="766">
                  <c:v>25.029282275876561</c:v>
                </c:pt>
                <c:pt idx="767">
                  <c:v>25.008004395061292</c:v>
                </c:pt>
                <c:pt idx="768">
                  <c:v>25.003227816123893</c:v>
                </c:pt>
                <c:pt idx="769">
                  <c:v>24.998333201073731</c:v>
                </c:pt>
                <c:pt idx="770">
                  <c:v>24.995348197127289</c:v>
                </c:pt>
                <c:pt idx="771">
                  <c:v>24.993302622650027</c:v>
                </c:pt>
                <c:pt idx="772">
                  <c:v>24.992343806336162</c:v>
                </c:pt>
                <c:pt idx="773">
                  <c:v>24.987331649209676</c:v>
                </c:pt>
                <c:pt idx="774">
                  <c:v>24.970460537594914</c:v>
                </c:pt>
                <c:pt idx="775">
                  <c:v>24.970296711446405</c:v>
                </c:pt>
                <c:pt idx="776">
                  <c:v>24.952940104775273</c:v>
                </c:pt>
                <c:pt idx="777">
                  <c:v>24.944263769881587</c:v>
                </c:pt>
                <c:pt idx="778">
                  <c:v>24.943734484242015</c:v>
                </c:pt>
                <c:pt idx="779">
                  <c:v>24.937161130081989</c:v>
                </c:pt>
                <c:pt idx="780">
                  <c:v>24.904113749567419</c:v>
                </c:pt>
                <c:pt idx="781">
                  <c:v>24.902550999005914</c:v>
                </c:pt>
                <c:pt idx="782">
                  <c:v>24.881421870734695</c:v>
                </c:pt>
                <c:pt idx="783">
                  <c:v>24.874306710107788</c:v>
                </c:pt>
                <c:pt idx="784">
                  <c:v>24.868660836618368</c:v>
                </c:pt>
                <c:pt idx="785">
                  <c:v>24.859183415193598</c:v>
                </c:pt>
                <c:pt idx="786">
                  <c:v>24.849671797639061</c:v>
                </c:pt>
                <c:pt idx="787">
                  <c:v>24.839815784490387</c:v>
                </c:pt>
                <c:pt idx="788">
                  <c:v>24.830906131823944</c:v>
                </c:pt>
                <c:pt idx="789">
                  <c:v>24.821638082373696</c:v>
                </c:pt>
                <c:pt idx="790">
                  <c:v>24.814176317734265</c:v>
                </c:pt>
                <c:pt idx="791">
                  <c:v>24.767321045730405</c:v>
                </c:pt>
                <c:pt idx="792">
                  <c:v>24.7472313939057</c:v>
                </c:pt>
                <c:pt idx="793">
                  <c:v>24.725924853244823</c:v>
                </c:pt>
                <c:pt idx="794">
                  <c:v>24.716041144545663</c:v>
                </c:pt>
                <c:pt idx="795">
                  <c:v>24.704783925832452</c:v>
                </c:pt>
                <c:pt idx="796">
                  <c:v>24.686559748265346</c:v>
                </c:pt>
                <c:pt idx="797">
                  <c:v>24.662115016067361</c:v>
                </c:pt>
                <c:pt idx="798">
                  <c:v>24.650504720375711</c:v>
                </c:pt>
                <c:pt idx="799">
                  <c:v>24.633437547539842</c:v>
                </c:pt>
                <c:pt idx="800">
                  <c:v>24.630219298650648</c:v>
                </c:pt>
                <c:pt idx="801">
                  <c:v>24.621034576949658</c:v>
                </c:pt>
                <c:pt idx="802">
                  <c:v>24.613657538387617</c:v>
                </c:pt>
                <c:pt idx="803">
                  <c:v>24.605480936319776</c:v>
                </c:pt>
                <c:pt idx="804">
                  <c:v>24.604411736813478</c:v>
                </c:pt>
                <c:pt idx="805">
                  <c:v>24.603433946368352</c:v>
                </c:pt>
                <c:pt idx="806">
                  <c:v>24.59496219348388</c:v>
                </c:pt>
                <c:pt idx="807">
                  <c:v>24.594602834848008</c:v>
                </c:pt>
                <c:pt idx="808">
                  <c:v>24.591913988950211</c:v>
                </c:pt>
                <c:pt idx="809">
                  <c:v>24.584209805594249</c:v>
                </c:pt>
                <c:pt idx="810">
                  <c:v>24.580860521347031</c:v>
                </c:pt>
                <c:pt idx="811">
                  <c:v>24.580669632846458</c:v>
                </c:pt>
                <c:pt idx="812">
                  <c:v>24.573980907572423</c:v>
                </c:pt>
                <c:pt idx="813">
                  <c:v>24.571213005576311</c:v>
                </c:pt>
                <c:pt idx="814">
                  <c:v>24.559645268181917</c:v>
                </c:pt>
                <c:pt idx="815">
                  <c:v>24.542186753269405</c:v>
                </c:pt>
                <c:pt idx="816">
                  <c:v>24.529374051319344</c:v>
                </c:pt>
                <c:pt idx="817">
                  <c:v>24.522847537588689</c:v>
                </c:pt>
                <c:pt idx="818">
                  <c:v>24.503074295956587</c:v>
                </c:pt>
                <c:pt idx="819">
                  <c:v>24.469534263561741</c:v>
                </c:pt>
                <c:pt idx="820">
                  <c:v>24.425701105999103</c:v>
                </c:pt>
                <c:pt idx="821">
                  <c:v>24.415626545681391</c:v>
                </c:pt>
                <c:pt idx="822">
                  <c:v>24.409754758532536</c:v>
                </c:pt>
                <c:pt idx="823">
                  <c:v>24.406377570054435</c:v>
                </c:pt>
                <c:pt idx="824">
                  <c:v>24.379128831615564</c:v>
                </c:pt>
                <c:pt idx="825">
                  <c:v>24.364457893291146</c:v>
                </c:pt>
                <c:pt idx="826">
                  <c:v>24.349173288050586</c:v>
                </c:pt>
                <c:pt idx="827">
                  <c:v>24.346622101567394</c:v>
                </c:pt>
                <c:pt idx="828">
                  <c:v>24.33719474926454</c:v>
                </c:pt>
                <c:pt idx="829">
                  <c:v>24.336521070068589</c:v>
                </c:pt>
                <c:pt idx="830">
                  <c:v>24.312160942341556</c:v>
                </c:pt>
                <c:pt idx="831">
                  <c:v>24.301839081538123</c:v>
                </c:pt>
                <c:pt idx="832">
                  <c:v>24.297386081844721</c:v>
                </c:pt>
                <c:pt idx="833">
                  <c:v>24.282222679567006</c:v>
                </c:pt>
                <c:pt idx="834">
                  <c:v>24.267186134703319</c:v>
                </c:pt>
                <c:pt idx="835">
                  <c:v>24.245967250668638</c:v>
                </c:pt>
                <c:pt idx="836">
                  <c:v>24.238382845951993</c:v>
                </c:pt>
                <c:pt idx="837">
                  <c:v>24.214523535382021</c:v>
                </c:pt>
                <c:pt idx="838">
                  <c:v>24.17661317088147</c:v>
                </c:pt>
                <c:pt idx="839">
                  <c:v>24.174139306211302</c:v>
                </c:pt>
                <c:pt idx="840">
                  <c:v>24.17236283892225</c:v>
                </c:pt>
                <c:pt idx="841">
                  <c:v>24.171136030966949</c:v>
                </c:pt>
                <c:pt idx="842">
                  <c:v>24.15293970567377</c:v>
                </c:pt>
                <c:pt idx="843">
                  <c:v>24.137209508049576</c:v>
                </c:pt>
                <c:pt idx="844">
                  <c:v>24.127456943057346</c:v>
                </c:pt>
                <c:pt idx="845">
                  <c:v>24.099857007486634</c:v>
                </c:pt>
                <c:pt idx="846">
                  <c:v>24.090867954011898</c:v>
                </c:pt>
                <c:pt idx="847">
                  <c:v>24.073634960512024</c:v>
                </c:pt>
                <c:pt idx="848">
                  <c:v>24.065702998625344</c:v>
                </c:pt>
                <c:pt idx="849">
                  <c:v>24.05673764728683</c:v>
                </c:pt>
                <c:pt idx="850">
                  <c:v>24.036656095489494</c:v>
                </c:pt>
                <c:pt idx="851">
                  <c:v>24.035017782604342</c:v>
                </c:pt>
                <c:pt idx="852">
                  <c:v>24.027499981876215</c:v>
                </c:pt>
                <c:pt idx="853">
                  <c:v>24.025084517354038</c:v>
                </c:pt>
                <c:pt idx="854">
                  <c:v>24.008409234108885</c:v>
                </c:pt>
                <c:pt idx="855">
                  <c:v>24.004452712760376</c:v>
                </c:pt>
                <c:pt idx="856">
                  <c:v>23.988897101123992</c:v>
                </c:pt>
                <c:pt idx="857">
                  <c:v>23.953785499704825</c:v>
                </c:pt>
                <c:pt idx="858">
                  <c:v>23.942739164303923</c:v>
                </c:pt>
                <c:pt idx="859">
                  <c:v>23.9352950615541</c:v>
                </c:pt>
                <c:pt idx="860">
                  <c:v>23.932189260183289</c:v>
                </c:pt>
                <c:pt idx="861">
                  <c:v>23.919935433638237</c:v>
                </c:pt>
                <c:pt idx="862">
                  <c:v>23.902358276277287</c:v>
                </c:pt>
                <c:pt idx="863">
                  <c:v>23.854359873539931</c:v>
                </c:pt>
                <c:pt idx="864">
                  <c:v>23.829762333348619</c:v>
                </c:pt>
                <c:pt idx="865">
                  <c:v>23.826139843117065</c:v>
                </c:pt>
                <c:pt idx="866">
                  <c:v>23.770419604350664</c:v>
                </c:pt>
                <c:pt idx="867">
                  <c:v>23.762707113505169</c:v>
                </c:pt>
                <c:pt idx="868">
                  <c:v>23.718958715126199</c:v>
                </c:pt>
                <c:pt idx="869">
                  <c:v>23.695692396997028</c:v>
                </c:pt>
                <c:pt idx="870">
                  <c:v>23.682799108312988</c:v>
                </c:pt>
                <c:pt idx="871">
                  <c:v>23.645781085009769</c:v>
                </c:pt>
                <c:pt idx="872">
                  <c:v>23.631399616240721</c:v>
                </c:pt>
                <c:pt idx="873">
                  <c:v>23.631135942383896</c:v>
                </c:pt>
                <c:pt idx="874">
                  <c:v>23.587190364535413</c:v>
                </c:pt>
                <c:pt idx="875">
                  <c:v>23.569088641214389</c:v>
                </c:pt>
                <c:pt idx="876">
                  <c:v>23.563234637081361</c:v>
                </c:pt>
                <c:pt idx="877">
                  <c:v>23.562289905144532</c:v>
                </c:pt>
                <c:pt idx="878">
                  <c:v>23.55878242170758</c:v>
                </c:pt>
                <c:pt idx="879">
                  <c:v>23.548931459748115</c:v>
                </c:pt>
                <c:pt idx="880">
                  <c:v>23.543909255385035</c:v>
                </c:pt>
                <c:pt idx="881">
                  <c:v>23.534902750006353</c:v>
                </c:pt>
                <c:pt idx="882">
                  <c:v>23.526906901949612</c:v>
                </c:pt>
                <c:pt idx="883">
                  <c:v>23.501582102601819</c:v>
                </c:pt>
                <c:pt idx="884">
                  <c:v>23.470499914945442</c:v>
                </c:pt>
                <c:pt idx="885">
                  <c:v>23.451483662945762</c:v>
                </c:pt>
                <c:pt idx="886">
                  <c:v>23.426750227003424</c:v>
                </c:pt>
                <c:pt idx="887">
                  <c:v>23.424718001030229</c:v>
                </c:pt>
                <c:pt idx="888">
                  <c:v>23.410278434387596</c:v>
                </c:pt>
                <c:pt idx="889">
                  <c:v>23.403943334426767</c:v>
                </c:pt>
                <c:pt idx="890">
                  <c:v>23.39697597893689</c:v>
                </c:pt>
                <c:pt idx="891">
                  <c:v>23.384941591341221</c:v>
                </c:pt>
                <c:pt idx="892">
                  <c:v>23.384566938166934</c:v>
                </c:pt>
                <c:pt idx="893">
                  <c:v>23.384174506490456</c:v>
                </c:pt>
                <c:pt idx="894">
                  <c:v>23.374531559023762</c:v>
                </c:pt>
                <c:pt idx="895">
                  <c:v>23.368776005270277</c:v>
                </c:pt>
                <c:pt idx="896">
                  <c:v>23.279991464470545</c:v>
                </c:pt>
                <c:pt idx="897">
                  <c:v>23.263736052187763</c:v>
                </c:pt>
                <c:pt idx="898">
                  <c:v>23.234509783676593</c:v>
                </c:pt>
                <c:pt idx="899">
                  <c:v>23.222467429061236</c:v>
                </c:pt>
                <c:pt idx="900">
                  <c:v>23.208166507027851</c:v>
                </c:pt>
                <c:pt idx="901">
                  <c:v>23.208028701637158</c:v>
                </c:pt>
                <c:pt idx="902">
                  <c:v>23.207640824039146</c:v>
                </c:pt>
                <c:pt idx="903">
                  <c:v>23.166515871320321</c:v>
                </c:pt>
                <c:pt idx="904">
                  <c:v>23.145211580426668</c:v>
                </c:pt>
                <c:pt idx="905">
                  <c:v>23.100958844441536</c:v>
                </c:pt>
                <c:pt idx="906">
                  <c:v>23.096013995427171</c:v>
                </c:pt>
                <c:pt idx="907">
                  <c:v>23.091182867434757</c:v>
                </c:pt>
                <c:pt idx="908">
                  <c:v>23.08725019615688</c:v>
                </c:pt>
                <c:pt idx="909">
                  <c:v>23.085235739682428</c:v>
                </c:pt>
                <c:pt idx="910">
                  <c:v>23.052223088707994</c:v>
                </c:pt>
                <c:pt idx="911">
                  <c:v>23.044201964082504</c:v>
                </c:pt>
                <c:pt idx="912">
                  <c:v>23.018056807207412</c:v>
                </c:pt>
                <c:pt idx="913">
                  <c:v>23.018024822721433</c:v>
                </c:pt>
                <c:pt idx="914">
                  <c:v>23.011598802294273</c:v>
                </c:pt>
                <c:pt idx="915">
                  <c:v>23.010325549203937</c:v>
                </c:pt>
                <c:pt idx="916">
                  <c:v>22.993181232972233</c:v>
                </c:pt>
                <c:pt idx="917">
                  <c:v>22.850449273812362</c:v>
                </c:pt>
                <c:pt idx="918">
                  <c:v>22.844744885750455</c:v>
                </c:pt>
                <c:pt idx="919">
                  <c:v>22.833359960553306</c:v>
                </c:pt>
                <c:pt idx="920">
                  <c:v>22.826199842241031</c:v>
                </c:pt>
                <c:pt idx="921">
                  <c:v>22.758369945427933</c:v>
                </c:pt>
                <c:pt idx="922">
                  <c:v>22.733844911170024</c:v>
                </c:pt>
                <c:pt idx="923">
                  <c:v>22.719340137462499</c:v>
                </c:pt>
                <c:pt idx="924">
                  <c:v>22.710608986802885</c:v>
                </c:pt>
                <c:pt idx="925">
                  <c:v>22.68241522119634</c:v>
                </c:pt>
                <c:pt idx="926">
                  <c:v>22.669811592376913</c:v>
                </c:pt>
                <c:pt idx="927">
                  <c:v>22.572123153482526</c:v>
                </c:pt>
                <c:pt idx="928">
                  <c:v>22.531014225447652</c:v>
                </c:pt>
                <c:pt idx="929">
                  <c:v>22.438465217222372</c:v>
                </c:pt>
                <c:pt idx="930">
                  <c:v>22.438453721497382</c:v>
                </c:pt>
                <c:pt idx="931">
                  <c:v>22.422138809237488</c:v>
                </c:pt>
                <c:pt idx="932">
                  <c:v>22.404556299786634</c:v>
                </c:pt>
                <c:pt idx="933">
                  <c:v>22.380339525310085</c:v>
                </c:pt>
                <c:pt idx="934">
                  <c:v>22.376756456602884</c:v>
                </c:pt>
                <c:pt idx="935">
                  <c:v>22.35224312008204</c:v>
                </c:pt>
                <c:pt idx="936">
                  <c:v>22.316202608916068</c:v>
                </c:pt>
                <c:pt idx="937">
                  <c:v>22.293733193642222</c:v>
                </c:pt>
                <c:pt idx="938">
                  <c:v>22.285742135819696</c:v>
                </c:pt>
                <c:pt idx="939">
                  <c:v>22.250587236436438</c:v>
                </c:pt>
                <c:pt idx="940">
                  <c:v>22.250433835933453</c:v>
                </c:pt>
                <c:pt idx="941">
                  <c:v>22.24121968312852</c:v>
                </c:pt>
                <c:pt idx="942">
                  <c:v>22.193379006190074</c:v>
                </c:pt>
                <c:pt idx="943">
                  <c:v>22.013677918124248</c:v>
                </c:pt>
                <c:pt idx="944">
                  <c:v>22.011351079502433</c:v>
                </c:pt>
                <c:pt idx="945">
                  <c:v>22.00971364525012</c:v>
                </c:pt>
                <c:pt idx="946">
                  <c:v>21.978581122835052</c:v>
                </c:pt>
                <c:pt idx="947">
                  <c:v>21.975959603966754</c:v>
                </c:pt>
                <c:pt idx="948">
                  <c:v>21.965942261914897</c:v>
                </c:pt>
                <c:pt idx="949">
                  <c:v>21.952767665580382</c:v>
                </c:pt>
                <c:pt idx="950">
                  <c:v>21.948777750400655</c:v>
                </c:pt>
                <c:pt idx="951">
                  <c:v>21.906693731964548</c:v>
                </c:pt>
                <c:pt idx="952">
                  <c:v>21.885038512330166</c:v>
                </c:pt>
                <c:pt idx="953">
                  <c:v>21.836406983253351</c:v>
                </c:pt>
                <c:pt idx="954">
                  <c:v>21.822160606078786</c:v>
                </c:pt>
                <c:pt idx="955">
                  <c:v>21.822003563360305</c:v>
                </c:pt>
                <c:pt idx="956">
                  <c:v>21.789440709929895</c:v>
                </c:pt>
                <c:pt idx="957">
                  <c:v>21.741182413949556</c:v>
                </c:pt>
                <c:pt idx="958">
                  <c:v>21.740572442839017</c:v>
                </c:pt>
                <c:pt idx="959">
                  <c:v>21.705222328187219</c:v>
                </c:pt>
                <c:pt idx="960">
                  <c:v>21.649655545761522</c:v>
                </c:pt>
                <c:pt idx="961">
                  <c:v>21.636985855664928</c:v>
                </c:pt>
                <c:pt idx="962">
                  <c:v>21.532337800870177</c:v>
                </c:pt>
                <c:pt idx="963">
                  <c:v>21.531519372157657</c:v>
                </c:pt>
                <c:pt idx="964">
                  <c:v>21.48446838347224</c:v>
                </c:pt>
                <c:pt idx="965">
                  <c:v>21.478458360817722</c:v>
                </c:pt>
                <c:pt idx="966">
                  <c:v>21.466791298729817</c:v>
                </c:pt>
                <c:pt idx="967">
                  <c:v>21.439597585856681</c:v>
                </c:pt>
                <c:pt idx="968">
                  <c:v>21.421758698715966</c:v>
                </c:pt>
                <c:pt idx="969">
                  <c:v>21.411815232938508</c:v>
                </c:pt>
                <c:pt idx="970">
                  <c:v>21.355115058874045</c:v>
                </c:pt>
                <c:pt idx="971">
                  <c:v>21.286142648657769</c:v>
                </c:pt>
                <c:pt idx="972">
                  <c:v>21.278281789193727</c:v>
                </c:pt>
                <c:pt idx="973">
                  <c:v>21.251897465864676</c:v>
                </c:pt>
                <c:pt idx="974">
                  <c:v>21.220944322785357</c:v>
                </c:pt>
                <c:pt idx="975">
                  <c:v>21.196953512283191</c:v>
                </c:pt>
                <c:pt idx="976">
                  <c:v>21.173246102814726</c:v>
                </c:pt>
                <c:pt idx="977">
                  <c:v>21.07816436264638</c:v>
                </c:pt>
                <c:pt idx="978">
                  <c:v>21.047193599508219</c:v>
                </c:pt>
                <c:pt idx="979">
                  <c:v>21.037288784958456</c:v>
                </c:pt>
                <c:pt idx="980">
                  <c:v>21.004227561996295</c:v>
                </c:pt>
                <c:pt idx="981">
                  <c:v>21.003328874819811</c:v>
                </c:pt>
                <c:pt idx="982">
                  <c:v>20.942484625517594</c:v>
                </c:pt>
                <c:pt idx="983">
                  <c:v>20.928686996099596</c:v>
                </c:pt>
                <c:pt idx="984">
                  <c:v>20.90098736377556</c:v>
                </c:pt>
                <c:pt idx="985">
                  <c:v>20.819591543270377</c:v>
                </c:pt>
                <c:pt idx="986">
                  <c:v>20.818055892428077</c:v>
                </c:pt>
                <c:pt idx="987">
                  <c:v>20.798162651077607</c:v>
                </c:pt>
                <c:pt idx="988">
                  <c:v>20.775233271103868</c:v>
                </c:pt>
                <c:pt idx="989">
                  <c:v>20.577661615369468</c:v>
                </c:pt>
                <c:pt idx="990">
                  <c:v>20.5771704878603</c:v>
                </c:pt>
                <c:pt idx="991">
                  <c:v>20.576262837211576</c:v>
                </c:pt>
                <c:pt idx="992">
                  <c:v>20.530876037853773</c:v>
                </c:pt>
                <c:pt idx="993">
                  <c:v>20.457465186089582</c:v>
                </c:pt>
                <c:pt idx="994">
                  <c:v>20.43563100668332</c:v>
                </c:pt>
                <c:pt idx="995">
                  <c:v>20.425029090659503</c:v>
                </c:pt>
                <c:pt idx="996">
                  <c:v>20.396449562080971</c:v>
                </c:pt>
                <c:pt idx="997">
                  <c:v>20.323543073355637</c:v>
                </c:pt>
                <c:pt idx="998">
                  <c:v>20.236019783340456</c:v>
                </c:pt>
                <c:pt idx="999">
                  <c:v>20.169853221865228</c:v>
                </c:pt>
                <c:pt idx="1000">
                  <c:v>20.109749908504874</c:v>
                </c:pt>
                <c:pt idx="1001">
                  <c:v>20.071688545658514</c:v>
                </c:pt>
                <c:pt idx="1002">
                  <c:v>20.059996693670577</c:v>
                </c:pt>
                <c:pt idx="1003">
                  <c:v>20.046709939479069</c:v>
                </c:pt>
                <c:pt idx="1004">
                  <c:v>19.967080223035335</c:v>
                </c:pt>
                <c:pt idx="1005">
                  <c:v>19.794448310506922</c:v>
                </c:pt>
                <c:pt idx="1006">
                  <c:v>19.758165620365435</c:v>
                </c:pt>
                <c:pt idx="1007">
                  <c:v>19.60136886707437</c:v>
                </c:pt>
                <c:pt idx="1008">
                  <c:v>19.582358974968258</c:v>
                </c:pt>
                <c:pt idx="1009">
                  <c:v>19.515258332249687</c:v>
                </c:pt>
                <c:pt idx="1010">
                  <c:v>19.481481311170697</c:v>
                </c:pt>
                <c:pt idx="1011">
                  <c:v>19.434371014844242</c:v>
                </c:pt>
                <c:pt idx="1012">
                  <c:v>19.417151470784521</c:v>
                </c:pt>
                <c:pt idx="1013">
                  <c:v>19.395187390381231</c:v>
                </c:pt>
                <c:pt idx="1014">
                  <c:v>19.386402069167392</c:v>
                </c:pt>
                <c:pt idx="1015">
                  <c:v>19.373829211234032</c:v>
                </c:pt>
                <c:pt idx="1016">
                  <c:v>19.279603968964992</c:v>
                </c:pt>
                <c:pt idx="1017">
                  <c:v>19.248992231029241</c:v>
                </c:pt>
                <c:pt idx="1018">
                  <c:v>19.234183406224503</c:v>
                </c:pt>
                <c:pt idx="1019">
                  <c:v>19.201939218239094</c:v>
                </c:pt>
                <c:pt idx="1020">
                  <c:v>19.157193712507318</c:v>
                </c:pt>
                <c:pt idx="1021">
                  <c:v>19.117486428091109</c:v>
                </c:pt>
                <c:pt idx="1022">
                  <c:v>19.106665892432691</c:v>
                </c:pt>
                <c:pt idx="1023">
                  <c:v>19.104036745021769</c:v>
                </c:pt>
                <c:pt idx="1024">
                  <c:v>19.090854375261866</c:v>
                </c:pt>
                <c:pt idx="1025">
                  <c:v>19.090780789436131</c:v>
                </c:pt>
                <c:pt idx="1026">
                  <c:v>19.052237987897989</c:v>
                </c:pt>
                <c:pt idx="1027">
                  <c:v>19.052237987897989</c:v>
                </c:pt>
                <c:pt idx="1028">
                  <c:v>19.049265020144425</c:v>
                </c:pt>
                <c:pt idx="1029">
                  <c:v>19.038848973280079</c:v>
                </c:pt>
                <c:pt idx="1030">
                  <c:v>19.032495343777455</c:v>
                </c:pt>
                <c:pt idx="1031">
                  <c:v>18.975635486140511</c:v>
                </c:pt>
                <c:pt idx="1032">
                  <c:v>18.891865066215686</c:v>
                </c:pt>
                <c:pt idx="1033">
                  <c:v>18.888971339050737</c:v>
                </c:pt>
                <c:pt idx="1034">
                  <c:v>18.888460612114955</c:v>
                </c:pt>
                <c:pt idx="1035">
                  <c:v>18.826863510620363</c:v>
                </c:pt>
                <c:pt idx="1036">
                  <c:v>18.75372332645096</c:v>
                </c:pt>
                <c:pt idx="1037">
                  <c:v>18.565534273929917</c:v>
                </c:pt>
                <c:pt idx="1038">
                  <c:v>18.546519759163061</c:v>
                </c:pt>
                <c:pt idx="1039">
                  <c:v>18.532357460520345</c:v>
                </c:pt>
                <c:pt idx="1040">
                  <c:v>18.501209887770006</c:v>
                </c:pt>
                <c:pt idx="1041">
                  <c:v>18.439158035743727</c:v>
                </c:pt>
                <c:pt idx="1042">
                  <c:v>18.435448450622953</c:v>
                </c:pt>
                <c:pt idx="1043">
                  <c:v>18.339912879896271</c:v>
                </c:pt>
                <c:pt idx="1044">
                  <c:v>18.283540787002831</c:v>
                </c:pt>
                <c:pt idx="1045">
                  <c:v>18.272422847415054</c:v>
                </c:pt>
                <c:pt idx="1046">
                  <c:v>18.145825765514932</c:v>
                </c:pt>
                <c:pt idx="1047">
                  <c:v>18.112360590858437</c:v>
                </c:pt>
                <c:pt idx="1048">
                  <c:v>18.076691639147715</c:v>
                </c:pt>
                <c:pt idx="1049">
                  <c:v>17.961875437763112</c:v>
                </c:pt>
                <c:pt idx="1050">
                  <c:v>17.907027990452701</c:v>
                </c:pt>
                <c:pt idx="1051">
                  <c:v>17.867881083806623</c:v>
                </c:pt>
                <c:pt idx="1052">
                  <c:v>17.824177695461827</c:v>
                </c:pt>
                <c:pt idx="1053">
                  <c:v>17.760274901832823</c:v>
                </c:pt>
                <c:pt idx="1054">
                  <c:v>17.759555817566117</c:v>
                </c:pt>
                <c:pt idx="1055">
                  <c:v>17.680913748614682</c:v>
                </c:pt>
                <c:pt idx="1056">
                  <c:v>17.677007785271936</c:v>
                </c:pt>
                <c:pt idx="1057">
                  <c:v>17.504834837274057</c:v>
                </c:pt>
                <c:pt idx="1058">
                  <c:v>17.443387693086656</c:v>
                </c:pt>
                <c:pt idx="1059">
                  <c:v>17.433776320412008</c:v>
                </c:pt>
                <c:pt idx="1060">
                  <c:v>17.418868638363023</c:v>
                </c:pt>
                <c:pt idx="1061">
                  <c:v>17.381021187883501</c:v>
                </c:pt>
                <c:pt idx="1062">
                  <c:v>17.268961786283082</c:v>
                </c:pt>
                <c:pt idx="1063">
                  <c:v>17.262328644228049</c:v>
                </c:pt>
                <c:pt idx="1064">
                  <c:v>17.199065477801643</c:v>
                </c:pt>
                <c:pt idx="1065">
                  <c:v>17.130257251782329</c:v>
                </c:pt>
                <c:pt idx="1066">
                  <c:v>17.117867690049788</c:v>
                </c:pt>
                <c:pt idx="1067">
                  <c:v>17.054135691270577</c:v>
                </c:pt>
                <c:pt idx="1068">
                  <c:v>17.020092227178562</c:v>
                </c:pt>
                <c:pt idx="1069">
                  <c:v>16.949762701101818</c:v>
                </c:pt>
                <c:pt idx="1070">
                  <c:v>16.930864092839901</c:v>
                </c:pt>
                <c:pt idx="1071">
                  <c:v>16.915999172758585</c:v>
                </c:pt>
                <c:pt idx="1072">
                  <c:v>16.902361060702454</c:v>
                </c:pt>
                <c:pt idx="1073">
                  <c:v>16.866220065487902</c:v>
                </c:pt>
                <c:pt idx="1074">
                  <c:v>16.812187268402177</c:v>
                </c:pt>
                <c:pt idx="1075">
                  <c:v>16.770410964331631</c:v>
                </c:pt>
                <c:pt idx="1076">
                  <c:v>16.765025681180923</c:v>
                </c:pt>
                <c:pt idx="1077">
                  <c:v>16.751439164153602</c:v>
                </c:pt>
                <c:pt idx="1078">
                  <c:v>16.730646387910877</c:v>
                </c:pt>
                <c:pt idx="1079">
                  <c:v>16.664349330262425</c:v>
                </c:pt>
                <c:pt idx="1080">
                  <c:v>16.650530092529625</c:v>
                </c:pt>
                <c:pt idx="1081">
                  <c:v>16.570405095475948</c:v>
                </c:pt>
                <c:pt idx="1082">
                  <c:v>16.540279824315558</c:v>
                </c:pt>
                <c:pt idx="1083">
                  <c:v>16.50748812049094</c:v>
                </c:pt>
                <c:pt idx="1084">
                  <c:v>16.467132158157757</c:v>
                </c:pt>
                <c:pt idx="1085">
                  <c:v>16.382579462753029</c:v>
                </c:pt>
                <c:pt idx="1086">
                  <c:v>16.339635138638954</c:v>
                </c:pt>
                <c:pt idx="1087">
                  <c:v>16.231759340792244</c:v>
                </c:pt>
                <c:pt idx="1088">
                  <c:v>16.208093644886233</c:v>
                </c:pt>
                <c:pt idx="1089">
                  <c:v>16.191181742370606</c:v>
                </c:pt>
                <c:pt idx="1090">
                  <c:v>16.102243027374957</c:v>
                </c:pt>
                <c:pt idx="1091">
                  <c:v>16.017897843807777</c:v>
                </c:pt>
                <c:pt idx="1092">
                  <c:v>15.681103173921016</c:v>
                </c:pt>
                <c:pt idx="1093">
                  <c:v>15.639589178881879</c:v>
                </c:pt>
                <c:pt idx="1094">
                  <c:v>15.613098922541843</c:v>
                </c:pt>
                <c:pt idx="1095">
                  <c:v>15.582938284643884</c:v>
                </c:pt>
                <c:pt idx="1096">
                  <c:v>15.528618870677384</c:v>
                </c:pt>
                <c:pt idx="1097">
                  <c:v>15.498187630894567</c:v>
                </c:pt>
                <c:pt idx="1098">
                  <c:v>15.441644632123447</c:v>
                </c:pt>
                <c:pt idx="1099">
                  <c:v>15.305528136468931</c:v>
                </c:pt>
                <c:pt idx="1100">
                  <c:v>15.199650790448223</c:v>
                </c:pt>
                <c:pt idx="1101">
                  <c:v>15.170418072836592</c:v>
                </c:pt>
                <c:pt idx="1102">
                  <c:v>15.121659155330665</c:v>
                </c:pt>
                <c:pt idx="1103">
                  <c:v>15.089086808499831</c:v>
                </c:pt>
                <c:pt idx="1104">
                  <c:v>15.046465896361322</c:v>
                </c:pt>
                <c:pt idx="1105">
                  <c:v>14.814921835710114</c:v>
                </c:pt>
                <c:pt idx="1106">
                  <c:v>14.793580475993867</c:v>
                </c:pt>
                <c:pt idx="1107">
                  <c:v>14.770334541418293</c:v>
                </c:pt>
                <c:pt idx="1108">
                  <c:v>14.677480852230554</c:v>
                </c:pt>
                <c:pt idx="1109">
                  <c:v>14.584119569077911</c:v>
                </c:pt>
                <c:pt idx="1110">
                  <c:v>14.4930082913354</c:v>
                </c:pt>
                <c:pt idx="1111">
                  <c:v>14.488783791055134</c:v>
                </c:pt>
                <c:pt idx="1112">
                  <c:v>14.487042657357476</c:v>
                </c:pt>
                <c:pt idx="1113">
                  <c:v>14.484967742771346</c:v>
                </c:pt>
                <c:pt idx="1114">
                  <c:v>14.378865895566017</c:v>
                </c:pt>
                <c:pt idx="1115">
                  <c:v>14.35064338861682</c:v>
                </c:pt>
                <c:pt idx="1116">
                  <c:v>14.330922520628249</c:v>
                </c:pt>
                <c:pt idx="1117">
                  <c:v>14.190492827147889</c:v>
                </c:pt>
                <c:pt idx="1118">
                  <c:v>14.072163554405524</c:v>
                </c:pt>
                <c:pt idx="1119">
                  <c:v>14.070860951644477</c:v>
                </c:pt>
                <c:pt idx="1120">
                  <c:v>14.062458176449489</c:v>
                </c:pt>
                <c:pt idx="1121">
                  <c:v>13.746849838291693</c:v>
                </c:pt>
                <c:pt idx="1122">
                  <c:v>13.581603039306144</c:v>
                </c:pt>
                <c:pt idx="1123">
                  <c:v>13.304046672753687</c:v>
                </c:pt>
                <c:pt idx="1124">
                  <c:v>13.294555440336982</c:v>
                </c:pt>
                <c:pt idx="1125">
                  <c:v>13.101463130080127</c:v>
                </c:pt>
                <c:pt idx="1126">
                  <c:v>12.825562389854158</c:v>
                </c:pt>
                <c:pt idx="1127">
                  <c:v>12.731521682038212</c:v>
                </c:pt>
                <c:pt idx="1128">
                  <c:v>12.719737900260832</c:v>
                </c:pt>
                <c:pt idx="1129">
                  <c:v>12.690582301764662</c:v>
                </c:pt>
                <c:pt idx="1130">
                  <c:v>12.682559111479245</c:v>
                </c:pt>
                <c:pt idx="1131">
                  <c:v>12.618544012952036</c:v>
                </c:pt>
                <c:pt idx="1132">
                  <c:v>12.534768510859319</c:v>
                </c:pt>
                <c:pt idx="1133">
                  <c:v>12.520534361152546</c:v>
                </c:pt>
                <c:pt idx="1134">
                  <c:v>12.470573186205227</c:v>
                </c:pt>
                <c:pt idx="1135">
                  <c:v>12.421861637632915</c:v>
                </c:pt>
                <c:pt idx="1136">
                  <c:v>12.401545513770179</c:v>
                </c:pt>
                <c:pt idx="1137">
                  <c:v>12.380060219363896</c:v>
                </c:pt>
                <c:pt idx="1138">
                  <c:v>12.365135303683527</c:v>
                </c:pt>
                <c:pt idx="1139">
                  <c:v>12.352254528273445</c:v>
                </c:pt>
                <c:pt idx="1140">
                  <c:v>12.262229719419524</c:v>
                </c:pt>
                <c:pt idx="1141">
                  <c:v>12.18687614834403</c:v>
                </c:pt>
                <c:pt idx="1142">
                  <c:v>12.047176947507886</c:v>
                </c:pt>
                <c:pt idx="1143">
                  <c:v>12.042218777690625</c:v>
                </c:pt>
                <c:pt idx="1144">
                  <c:v>11.924354984426328</c:v>
                </c:pt>
                <c:pt idx="1145">
                  <c:v>11.878289684428802</c:v>
                </c:pt>
                <c:pt idx="1146">
                  <c:v>11.865165876637533</c:v>
                </c:pt>
                <c:pt idx="1147">
                  <c:v>11.686724032170192</c:v>
                </c:pt>
                <c:pt idx="1148">
                  <c:v>11.654753271189387</c:v>
                </c:pt>
                <c:pt idx="1149">
                  <c:v>11.502595182158249</c:v>
                </c:pt>
                <c:pt idx="1150">
                  <c:v>11.308717497352148</c:v>
                </c:pt>
                <c:pt idx="1151">
                  <c:v>11.13304254747972</c:v>
                </c:pt>
                <c:pt idx="1152">
                  <c:v>10.99814343641996</c:v>
                </c:pt>
                <c:pt idx="1153">
                  <c:v>10.913166503499713</c:v>
                </c:pt>
                <c:pt idx="1154">
                  <c:v>10.366401958375505</c:v>
                </c:pt>
                <c:pt idx="1155">
                  <c:v>9.9862895445664783</c:v>
                </c:pt>
                <c:pt idx="1156">
                  <c:v>9.8275236616919504</c:v>
                </c:pt>
                <c:pt idx="1157">
                  <c:v>9.681097766039036</c:v>
                </c:pt>
                <c:pt idx="1158">
                  <c:v>9.6620782003324788</c:v>
                </c:pt>
                <c:pt idx="1159">
                  <c:v>9.4994434369392025</c:v>
                </c:pt>
                <c:pt idx="1160">
                  <c:v>9.4775691800309616</c:v>
                </c:pt>
                <c:pt idx="1161">
                  <c:v>9.3675547260456327</c:v>
                </c:pt>
                <c:pt idx="1162">
                  <c:v>9.3341417671395952</c:v>
                </c:pt>
                <c:pt idx="1163">
                  <c:v>9.3244539571193403</c:v>
                </c:pt>
                <c:pt idx="1164">
                  <c:v>9.2564221027872016</c:v>
                </c:pt>
                <c:pt idx="1165">
                  <c:v>9.2183347763546291</c:v>
                </c:pt>
                <c:pt idx="1166">
                  <c:v>8.9628125652430821</c:v>
                </c:pt>
                <c:pt idx="1167">
                  <c:v>8.7765339652494987</c:v>
                </c:pt>
                <c:pt idx="1168">
                  <c:v>8.7149402076952267</c:v>
                </c:pt>
                <c:pt idx="1169">
                  <c:v>8.6142797540891056</c:v>
                </c:pt>
                <c:pt idx="1170">
                  <c:v>8.5240255441710993</c:v>
                </c:pt>
                <c:pt idx="1171">
                  <c:v>8.4392123464122406</c:v>
                </c:pt>
                <c:pt idx="1172">
                  <c:v>8.3013024238968285</c:v>
                </c:pt>
                <c:pt idx="1173">
                  <c:v>8.2694604294139111</c:v>
                </c:pt>
                <c:pt idx="1174">
                  <c:v>8.1364431579992704</c:v>
                </c:pt>
                <c:pt idx="1175">
                  <c:v>7.9297596364033023</c:v>
                </c:pt>
                <c:pt idx="1176">
                  <c:v>7.8999399624601434</c:v>
                </c:pt>
                <c:pt idx="1177">
                  <c:v>7.8617056524140327</c:v>
                </c:pt>
                <c:pt idx="1178">
                  <c:v>7.8491668044341498</c:v>
                </c:pt>
                <c:pt idx="1179">
                  <c:v>7.8361989171065529</c:v>
                </c:pt>
                <c:pt idx="1180">
                  <c:v>7.5789409602376949</c:v>
                </c:pt>
                <c:pt idx="1181">
                  <c:v>7.534905270361163</c:v>
                </c:pt>
                <c:pt idx="1182">
                  <c:v>7.4855002301769851</c:v>
                </c:pt>
                <c:pt idx="1183">
                  <c:v>7.4797061572579526</c:v>
                </c:pt>
                <c:pt idx="1184">
                  <c:v>7.3082765021585869</c:v>
                </c:pt>
                <c:pt idx="1185">
                  <c:v>7.2182258615746946</c:v>
                </c:pt>
                <c:pt idx="1186">
                  <c:v>7.19329537684116</c:v>
                </c:pt>
                <c:pt idx="1187">
                  <c:v>7.0785624584275402</c:v>
                </c:pt>
                <c:pt idx="1188">
                  <c:v>6.9606751234100486</c:v>
                </c:pt>
                <c:pt idx="1189">
                  <c:v>6.7915455050000482</c:v>
                </c:pt>
                <c:pt idx="1190">
                  <c:v>6.756079757196737</c:v>
                </c:pt>
                <c:pt idx="1191">
                  <c:v>6.7123684857306856</c:v>
                </c:pt>
                <c:pt idx="1192">
                  <c:v>6.6365326982845252</c:v>
                </c:pt>
                <c:pt idx="1193">
                  <c:v>6.5665062612073948</c:v>
                </c:pt>
                <c:pt idx="1194">
                  <c:v>6.4931149722583461</c:v>
                </c:pt>
                <c:pt idx="1195">
                  <c:v>6.3883263840484181</c:v>
                </c:pt>
                <c:pt idx="1196">
                  <c:v>6.1066848609581248</c:v>
                </c:pt>
                <c:pt idx="1197">
                  <c:v>6.1066574260433883</c:v>
                </c:pt>
                <c:pt idx="1198">
                  <c:v>5.8266788409948918</c:v>
                </c:pt>
                <c:pt idx="1199">
                  <c:v>5.6850352451580948</c:v>
                </c:pt>
                <c:pt idx="1200">
                  <c:v>5.5018632741344193</c:v>
                </c:pt>
                <c:pt idx="1201">
                  <c:v>5.3998962550641725</c:v>
                </c:pt>
                <c:pt idx="1202">
                  <c:v>5.3431314927085785</c:v>
                </c:pt>
                <c:pt idx="1203">
                  <c:v>5.1249697046812175</c:v>
                </c:pt>
                <c:pt idx="1204">
                  <c:v>5.107277377666974</c:v>
                </c:pt>
                <c:pt idx="1205">
                  <c:v>5.0662217223914956</c:v>
                </c:pt>
                <c:pt idx="1206">
                  <c:v>4.9843894193159244</c:v>
                </c:pt>
                <c:pt idx="1207">
                  <c:v>4.4646632296240201</c:v>
                </c:pt>
                <c:pt idx="1208">
                  <c:v>4.3318728670924447</c:v>
                </c:pt>
                <c:pt idx="1209">
                  <c:v>4.2508715209690893</c:v>
                </c:pt>
                <c:pt idx="1210">
                  <c:v>3.9555317389486877</c:v>
                </c:pt>
                <c:pt idx="1211">
                  <c:v>3.9097643168996226</c:v>
                </c:pt>
                <c:pt idx="1212">
                  <c:v>3.4330574705487233</c:v>
                </c:pt>
                <c:pt idx="1213">
                  <c:v>3.3717999041365561</c:v>
                </c:pt>
                <c:pt idx="1214">
                  <c:v>3.1609856173614639</c:v>
                </c:pt>
                <c:pt idx="1215">
                  <c:v>3.0086340043143478</c:v>
                </c:pt>
                <c:pt idx="1216">
                  <c:v>2.9723583343175837</c:v>
                </c:pt>
                <c:pt idx="1217">
                  <c:v>2.9365466311748816</c:v>
                </c:pt>
                <c:pt idx="1218">
                  <c:v>2.7397829204937638</c:v>
                </c:pt>
                <c:pt idx="1219">
                  <c:v>2.5845517304895345</c:v>
                </c:pt>
                <c:pt idx="1220">
                  <c:v>2.5775314109201575</c:v>
                </c:pt>
                <c:pt idx="1221">
                  <c:v>2.3578475344581857</c:v>
                </c:pt>
                <c:pt idx="1222">
                  <c:v>2.3382630793262518</c:v>
                </c:pt>
                <c:pt idx="1223">
                  <c:v>2.321496556209762</c:v>
                </c:pt>
                <c:pt idx="1224">
                  <c:v>2.1345859893240653</c:v>
                </c:pt>
                <c:pt idx="1225">
                  <c:v>2.0233810049228853</c:v>
                </c:pt>
                <c:pt idx="1226">
                  <c:v>1.9823682757831729</c:v>
                </c:pt>
                <c:pt idx="1227">
                  <c:v>1.6832919495531866</c:v>
                </c:pt>
                <c:pt idx="1228">
                  <c:v>1.5834955665852704</c:v>
                </c:pt>
                <c:pt idx="1229">
                  <c:v>1.5163756905722996</c:v>
                </c:pt>
                <c:pt idx="1230">
                  <c:v>1.3692319655324894</c:v>
                </c:pt>
                <c:pt idx="1231">
                  <c:v>1.1885641037073542</c:v>
                </c:pt>
                <c:pt idx="1232">
                  <c:v>1.1873936484413605</c:v>
                </c:pt>
                <c:pt idx="1233">
                  <c:v>1.172040349089829</c:v>
                </c:pt>
                <c:pt idx="1234">
                  <c:v>0.9562513771151645</c:v>
                </c:pt>
                <c:pt idx="1235">
                  <c:v>0.90381809149703674</c:v>
                </c:pt>
                <c:pt idx="1236">
                  <c:v>0.82866966285509536</c:v>
                </c:pt>
                <c:pt idx="1237">
                  <c:v>0.7246347823735102</c:v>
                </c:pt>
                <c:pt idx="1238">
                  <c:v>0.67348045962829939</c:v>
                </c:pt>
                <c:pt idx="1239">
                  <c:v>0.61503692936165255</c:v>
                </c:pt>
                <c:pt idx="1240">
                  <c:v>0.58487605528308817</c:v>
                </c:pt>
                <c:pt idx="1241">
                  <c:v>0.53217603021638615</c:v>
                </c:pt>
                <c:pt idx="1242">
                  <c:v>0.37315363061964585</c:v>
                </c:pt>
                <c:pt idx="1243">
                  <c:v>0.24199658372874888</c:v>
                </c:pt>
                <c:pt idx="1244">
                  <c:v>0.19029786991375566</c:v>
                </c:pt>
                <c:pt idx="1245">
                  <c:v>0.13246351666509423</c:v>
                </c:pt>
                <c:pt idx="1246">
                  <c:v>0.11259645613201967</c:v>
                </c:pt>
                <c:pt idx="1247">
                  <c:v>0.10563049620027438</c:v>
                </c:pt>
                <c:pt idx="1248">
                  <c:v>0.10324474839065041</c:v>
                </c:pt>
                <c:pt idx="1249">
                  <c:v>6.2902069018176521E-2</c:v>
                </c:pt>
                <c:pt idx="1250">
                  <c:v>5.86608439146033E-2</c:v>
                </c:pt>
                <c:pt idx="1251">
                  <c:v>3.4363830399430403E-2</c:v>
                </c:pt>
                <c:pt idx="1252">
                  <c:v>2.6922891018547838E-3</c:v>
                </c:pt>
                <c:pt idx="1253">
                  <c:v>1.8167371505393374E-4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36A-4E12-89EE-DDA4062364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7903407"/>
        <c:axId val="327902575"/>
      </c:scatterChart>
      <c:catAx>
        <c:axId val="20691049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629633583"/>
        <c:crosses val="autoZero"/>
        <c:auto val="1"/>
        <c:lblAlgn val="ctr"/>
        <c:lblOffset val="100"/>
        <c:noMultiLvlLbl val="0"/>
      </c:catAx>
      <c:valAx>
        <c:axId val="1629633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069104911"/>
        <c:crosses val="autoZero"/>
        <c:crossBetween val="between"/>
      </c:valAx>
      <c:valAx>
        <c:axId val="327902575"/>
        <c:scaling>
          <c:orientation val="minMax"/>
          <c:min val="0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327903407"/>
        <c:crosses val="max"/>
        <c:crossBetween val="midCat"/>
      </c:valAx>
      <c:valAx>
        <c:axId val="327903407"/>
        <c:scaling>
          <c:orientation val="minMax"/>
        </c:scaling>
        <c:delete val="0"/>
        <c:axPos val="t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327902575"/>
        <c:crosses val="max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s-MX"/>
              <a:t>CEMEX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Aux_hist!$H$1</c:f>
              <c:strCache>
                <c:ptCount val="1"/>
                <c:pt idx="0">
                  <c:v>CEMEX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Aux_hist!$G$3:$G$37</c:f>
              <c:numCache>
                <c:formatCode>General</c:formatCode>
                <c:ptCount val="3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</c:numCache>
            </c:numRef>
          </c:cat>
          <c:val>
            <c:numRef>
              <c:f>Aux_hist!$H$3:$H$37</c:f>
              <c:numCache>
                <c:formatCode>General</c:formatCode>
                <c:ptCount val="35"/>
                <c:pt idx="0">
                  <c:v>1</c:v>
                </c:pt>
                <c:pt idx="1">
                  <c:v>0</c:v>
                </c:pt>
                <c:pt idx="2">
                  <c:v>3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7</c:v>
                </c:pt>
                <c:pt idx="7">
                  <c:v>10</c:v>
                </c:pt>
                <c:pt idx="8">
                  <c:v>14</c:v>
                </c:pt>
                <c:pt idx="9">
                  <c:v>34</c:v>
                </c:pt>
                <c:pt idx="10">
                  <c:v>29</c:v>
                </c:pt>
                <c:pt idx="11">
                  <c:v>56</c:v>
                </c:pt>
                <c:pt idx="12">
                  <c:v>90</c:v>
                </c:pt>
                <c:pt idx="13">
                  <c:v>158</c:v>
                </c:pt>
                <c:pt idx="14">
                  <c:v>173</c:v>
                </c:pt>
                <c:pt idx="15">
                  <c:v>182</c:v>
                </c:pt>
                <c:pt idx="16">
                  <c:v>172</c:v>
                </c:pt>
                <c:pt idx="17">
                  <c:v>120</c:v>
                </c:pt>
                <c:pt idx="18">
                  <c:v>79</c:v>
                </c:pt>
                <c:pt idx="19">
                  <c:v>43</c:v>
                </c:pt>
                <c:pt idx="20">
                  <c:v>28</c:v>
                </c:pt>
                <c:pt idx="21">
                  <c:v>13</c:v>
                </c:pt>
                <c:pt idx="22">
                  <c:v>18</c:v>
                </c:pt>
                <c:pt idx="23">
                  <c:v>4</c:v>
                </c:pt>
                <c:pt idx="24">
                  <c:v>7</c:v>
                </c:pt>
                <c:pt idx="25">
                  <c:v>0</c:v>
                </c:pt>
                <c:pt idx="26">
                  <c:v>3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1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C5-4E6F-B980-F3B95CEFBF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69104911"/>
        <c:axId val="1629633583"/>
      </c:barChart>
      <c:scatterChart>
        <c:scatterStyle val="smoothMarker"/>
        <c:varyColors val="0"/>
        <c:ser>
          <c:idx val="2"/>
          <c:order val="1"/>
          <c:tx>
            <c:strRef>
              <c:f>Aux_hist!$A$1</c:f>
              <c:strCache>
                <c:ptCount val="1"/>
                <c:pt idx="0">
                  <c:v>Sorted CEMEX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Aux_hist!$A$3:$A$1256</c:f>
              <c:numCache>
                <c:formatCode>General</c:formatCode>
                <c:ptCount val="1254"/>
                <c:pt idx="0">
                  <c:v>-9.5792043288186871E-2</c:v>
                </c:pt>
                <c:pt idx="1">
                  <c:v>-8.2461746909030298E-2</c:v>
                </c:pt>
                <c:pt idx="2">
                  <c:v>-7.7726454411427476E-2</c:v>
                </c:pt>
                <c:pt idx="3">
                  <c:v>-7.752292971404641E-2</c:v>
                </c:pt>
                <c:pt idx="4">
                  <c:v>-7.4778137310097678E-2</c:v>
                </c:pt>
                <c:pt idx="5">
                  <c:v>-7.0401322424009385E-2</c:v>
                </c:pt>
                <c:pt idx="6">
                  <c:v>-6.9082835951048818E-2</c:v>
                </c:pt>
                <c:pt idx="7">
                  <c:v>-6.3254991053802209E-2</c:v>
                </c:pt>
                <c:pt idx="8">
                  <c:v>-6.3108928327976835E-2</c:v>
                </c:pt>
                <c:pt idx="9">
                  <c:v>-6.115410464001491E-2</c:v>
                </c:pt>
                <c:pt idx="10">
                  <c:v>-5.7684865602695687E-2</c:v>
                </c:pt>
                <c:pt idx="11">
                  <c:v>-5.6398901247745728E-2</c:v>
                </c:pt>
                <c:pt idx="12">
                  <c:v>-5.5293452593592488E-2</c:v>
                </c:pt>
                <c:pt idx="13">
                  <c:v>-5.5135647434523073E-2</c:v>
                </c:pt>
                <c:pt idx="14">
                  <c:v>-5.3949575087499965E-2</c:v>
                </c:pt>
                <c:pt idx="15">
                  <c:v>-5.3731932080210987E-2</c:v>
                </c:pt>
                <c:pt idx="16">
                  <c:v>-5.2969055439842233E-2</c:v>
                </c:pt>
                <c:pt idx="17">
                  <c:v>-5.1199481356851789E-2</c:v>
                </c:pt>
                <c:pt idx="18">
                  <c:v>-5.0312421331958616E-2</c:v>
                </c:pt>
                <c:pt idx="19">
                  <c:v>-5.0253685186941788E-2</c:v>
                </c:pt>
                <c:pt idx="20">
                  <c:v>-4.9734005674138444E-2</c:v>
                </c:pt>
                <c:pt idx="21">
                  <c:v>-4.9671609797237601E-2</c:v>
                </c:pt>
                <c:pt idx="22">
                  <c:v>-4.9596941139372179E-2</c:v>
                </c:pt>
                <c:pt idx="23">
                  <c:v>-4.9297384691861082E-2</c:v>
                </c:pt>
                <c:pt idx="24">
                  <c:v>-4.8431502863089025E-2</c:v>
                </c:pt>
                <c:pt idx="25">
                  <c:v>-4.8009219186360606E-2</c:v>
                </c:pt>
                <c:pt idx="26">
                  <c:v>-4.6649599670321076E-2</c:v>
                </c:pt>
                <c:pt idx="27">
                  <c:v>-4.4876264848295745E-2</c:v>
                </c:pt>
                <c:pt idx="28">
                  <c:v>-4.4092701616104173E-2</c:v>
                </c:pt>
                <c:pt idx="29">
                  <c:v>-4.4067605215258501E-2</c:v>
                </c:pt>
                <c:pt idx="30">
                  <c:v>-4.4036467853939859E-2</c:v>
                </c:pt>
                <c:pt idx="31">
                  <c:v>-4.2994857276402482E-2</c:v>
                </c:pt>
                <c:pt idx="32">
                  <c:v>-4.2948298952448317E-2</c:v>
                </c:pt>
                <c:pt idx="33">
                  <c:v>-4.2933422908601429E-2</c:v>
                </c:pt>
                <c:pt idx="34">
                  <c:v>-4.2765693760071333E-2</c:v>
                </c:pt>
                <c:pt idx="35">
                  <c:v>-4.197793707636327E-2</c:v>
                </c:pt>
                <c:pt idx="36">
                  <c:v>-4.1681731089255242E-2</c:v>
                </c:pt>
                <c:pt idx="37">
                  <c:v>-4.1234935459687191E-2</c:v>
                </c:pt>
                <c:pt idx="38">
                  <c:v>-4.113043023955637E-2</c:v>
                </c:pt>
                <c:pt idx="39">
                  <c:v>-4.1094066348895703E-2</c:v>
                </c:pt>
                <c:pt idx="40">
                  <c:v>-4.0143798495616889E-2</c:v>
                </c:pt>
                <c:pt idx="41">
                  <c:v>-3.9259212450673958E-2</c:v>
                </c:pt>
                <c:pt idx="42">
                  <c:v>-3.8917251024528379E-2</c:v>
                </c:pt>
                <c:pt idx="43">
                  <c:v>-3.8560695309504858E-2</c:v>
                </c:pt>
                <c:pt idx="44">
                  <c:v>-3.8556845677182455E-2</c:v>
                </c:pt>
                <c:pt idx="45">
                  <c:v>-3.8343340471928881E-2</c:v>
                </c:pt>
                <c:pt idx="46">
                  <c:v>-3.8323955151914529E-2</c:v>
                </c:pt>
                <c:pt idx="47">
                  <c:v>-3.7862824461226449E-2</c:v>
                </c:pt>
                <c:pt idx="48">
                  <c:v>-3.7684547756922669E-2</c:v>
                </c:pt>
                <c:pt idx="49">
                  <c:v>-3.7530549767487466E-2</c:v>
                </c:pt>
                <c:pt idx="50">
                  <c:v>-3.7436021271892328E-2</c:v>
                </c:pt>
                <c:pt idx="51">
                  <c:v>-3.7215538565414666E-2</c:v>
                </c:pt>
                <c:pt idx="52">
                  <c:v>-3.6920588614048316E-2</c:v>
                </c:pt>
                <c:pt idx="53">
                  <c:v>-3.6850501843426926E-2</c:v>
                </c:pt>
                <c:pt idx="54">
                  <c:v>-3.6116289331452847E-2</c:v>
                </c:pt>
                <c:pt idx="55">
                  <c:v>-3.5768843916778176E-2</c:v>
                </c:pt>
                <c:pt idx="56">
                  <c:v>-3.5401927050915723E-2</c:v>
                </c:pt>
                <c:pt idx="57">
                  <c:v>-3.5191639354054526E-2</c:v>
                </c:pt>
                <c:pt idx="58">
                  <c:v>-3.5150062138070544E-2</c:v>
                </c:pt>
                <c:pt idx="59">
                  <c:v>-3.5090353176131947E-2</c:v>
                </c:pt>
                <c:pt idx="60">
                  <c:v>-3.5045766912959013E-2</c:v>
                </c:pt>
                <c:pt idx="61">
                  <c:v>-3.5036670523063557E-2</c:v>
                </c:pt>
                <c:pt idx="62">
                  <c:v>-3.4968597837746737E-2</c:v>
                </c:pt>
                <c:pt idx="63">
                  <c:v>-3.4685557987889984E-2</c:v>
                </c:pt>
                <c:pt idx="64">
                  <c:v>-3.454105405478896E-2</c:v>
                </c:pt>
                <c:pt idx="65">
                  <c:v>-3.4540325252176325E-2</c:v>
                </c:pt>
                <c:pt idx="66">
                  <c:v>-3.437639048103399E-2</c:v>
                </c:pt>
                <c:pt idx="67">
                  <c:v>-3.4343870663849793E-2</c:v>
                </c:pt>
                <c:pt idx="68">
                  <c:v>-3.4343221193611648E-2</c:v>
                </c:pt>
                <c:pt idx="69">
                  <c:v>-3.4171112551725343E-2</c:v>
                </c:pt>
                <c:pt idx="70">
                  <c:v>-3.3942652351793341E-2</c:v>
                </c:pt>
                <c:pt idx="71">
                  <c:v>-3.3901551675681457E-2</c:v>
                </c:pt>
                <c:pt idx="72">
                  <c:v>-3.3641911698975485E-2</c:v>
                </c:pt>
                <c:pt idx="73">
                  <c:v>-3.3534303861538835E-2</c:v>
                </c:pt>
                <c:pt idx="74">
                  <c:v>-3.3426024679338279E-2</c:v>
                </c:pt>
                <c:pt idx="75">
                  <c:v>-3.2948716920409411E-2</c:v>
                </c:pt>
                <c:pt idx="76">
                  <c:v>-3.2580332930111991E-2</c:v>
                </c:pt>
                <c:pt idx="77">
                  <c:v>-3.2529985221471026E-2</c:v>
                </c:pt>
                <c:pt idx="78">
                  <c:v>-3.2523191705560062E-2</c:v>
                </c:pt>
                <c:pt idx="79">
                  <c:v>-3.2345880653710184E-2</c:v>
                </c:pt>
                <c:pt idx="80">
                  <c:v>-3.1583411166611064E-2</c:v>
                </c:pt>
                <c:pt idx="81">
                  <c:v>-3.1534660272620425E-2</c:v>
                </c:pt>
                <c:pt idx="82">
                  <c:v>-3.107498585953538E-2</c:v>
                </c:pt>
                <c:pt idx="83">
                  <c:v>-3.1032766380301675E-2</c:v>
                </c:pt>
                <c:pt idx="84">
                  <c:v>-3.063551889321367E-2</c:v>
                </c:pt>
                <c:pt idx="85">
                  <c:v>-2.9874717176896284E-2</c:v>
                </c:pt>
                <c:pt idx="86">
                  <c:v>-2.9824635324836795E-2</c:v>
                </c:pt>
                <c:pt idx="87">
                  <c:v>-2.9640709009928583E-2</c:v>
                </c:pt>
                <c:pt idx="88">
                  <c:v>-2.9175489133931445E-2</c:v>
                </c:pt>
                <c:pt idx="89">
                  <c:v>-2.9141456067385149E-2</c:v>
                </c:pt>
                <c:pt idx="90">
                  <c:v>-2.8739842121988799E-2</c:v>
                </c:pt>
                <c:pt idx="91">
                  <c:v>-2.8575419509502559E-2</c:v>
                </c:pt>
                <c:pt idx="92">
                  <c:v>-2.8437935320533625E-2</c:v>
                </c:pt>
                <c:pt idx="93">
                  <c:v>-2.8393074501217787E-2</c:v>
                </c:pt>
                <c:pt idx="94">
                  <c:v>-2.8353877319525028E-2</c:v>
                </c:pt>
                <c:pt idx="95">
                  <c:v>-2.8210615487236475E-2</c:v>
                </c:pt>
                <c:pt idx="96">
                  <c:v>-2.8172635062800176E-2</c:v>
                </c:pt>
                <c:pt idx="97">
                  <c:v>-2.8051137997505794E-2</c:v>
                </c:pt>
                <c:pt idx="98">
                  <c:v>-2.798226895114922E-2</c:v>
                </c:pt>
                <c:pt idx="99">
                  <c:v>-2.797385204240618E-2</c:v>
                </c:pt>
                <c:pt idx="100">
                  <c:v>-2.7790635268057941E-2</c:v>
                </c:pt>
                <c:pt idx="101">
                  <c:v>-2.7718769521828071E-2</c:v>
                </c:pt>
                <c:pt idx="102">
                  <c:v>-2.7254419603931226E-2</c:v>
                </c:pt>
                <c:pt idx="103">
                  <c:v>-2.7223014825359475E-2</c:v>
                </c:pt>
                <c:pt idx="104">
                  <c:v>-2.6901608371990834E-2</c:v>
                </c:pt>
                <c:pt idx="105">
                  <c:v>-2.6830937965426307E-2</c:v>
                </c:pt>
                <c:pt idx="106">
                  <c:v>-2.6083899239446665E-2</c:v>
                </c:pt>
                <c:pt idx="107">
                  <c:v>-2.5955055098414698E-2</c:v>
                </c:pt>
                <c:pt idx="108">
                  <c:v>-2.5837806989557364E-2</c:v>
                </c:pt>
                <c:pt idx="109">
                  <c:v>-2.5831187301000393E-2</c:v>
                </c:pt>
                <c:pt idx="110">
                  <c:v>-2.578939488291429E-2</c:v>
                </c:pt>
                <c:pt idx="111">
                  <c:v>-2.5732413966478015E-2</c:v>
                </c:pt>
                <c:pt idx="112">
                  <c:v>-2.5375929668369362E-2</c:v>
                </c:pt>
                <c:pt idx="113">
                  <c:v>-2.5298073654554151E-2</c:v>
                </c:pt>
                <c:pt idx="114">
                  <c:v>-2.5272812596309504E-2</c:v>
                </c:pt>
                <c:pt idx="115">
                  <c:v>-2.5173883153924149E-2</c:v>
                </c:pt>
                <c:pt idx="116">
                  <c:v>-2.5017762975287874E-2</c:v>
                </c:pt>
                <c:pt idx="117">
                  <c:v>-2.4777004336908725E-2</c:v>
                </c:pt>
                <c:pt idx="118">
                  <c:v>-2.4716306946715321E-2</c:v>
                </c:pt>
                <c:pt idx="119">
                  <c:v>-2.4540091036952622E-2</c:v>
                </c:pt>
                <c:pt idx="120">
                  <c:v>-2.4353327112562564E-2</c:v>
                </c:pt>
                <c:pt idx="121">
                  <c:v>-2.4215350217149965E-2</c:v>
                </c:pt>
                <c:pt idx="122">
                  <c:v>-2.4178855697158826E-2</c:v>
                </c:pt>
                <c:pt idx="123">
                  <c:v>-2.4134743631440924E-2</c:v>
                </c:pt>
                <c:pt idx="124">
                  <c:v>-2.3969190112996277E-2</c:v>
                </c:pt>
                <c:pt idx="125">
                  <c:v>-2.3876248991130083E-2</c:v>
                </c:pt>
                <c:pt idx="126">
                  <c:v>-2.3810648693718559E-2</c:v>
                </c:pt>
                <c:pt idx="127">
                  <c:v>-2.3719711620397647E-2</c:v>
                </c:pt>
                <c:pt idx="128">
                  <c:v>-2.3715962026322798E-2</c:v>
                </c:pt>
                <c:pt idx="129">
                  <c:v>-2.3560465793552025E-2</c:v>
                </c:pt>
                <c:pt idx="130">
                  <c:v>-2.3497971267303873E-2</c:v>
                </c:pt>
                <c:pt idx="131">
                  <c:v>-2.3441527063951806E-2</c:v>
                </c:pt>
                <c:pt idx="132">
                  <c:v>-2.3338599772092423E-2</c:v>
                </c:pt>
                <c:pt idx="133">
                  <c:v>-2.3295730296905456E-2</c:v>
                </c:pt>
                <c:pt idx="134">
                  <c:v>-2.3063034767489103E-2</c:v>
                </c:pt>
                <c:pt idx="135">
                  <c:v>-2.3029227289621541E-2</c:v>
                </c:pt>
                <c:pt idx="136">
                  <c:v>-2.2962707404285545E-2</c:v>
                </c:pt>
                <c:pt idx="137">
                  <c:v>-2.2780028331819885E-2</c:v>
                </c:pt>
                <c:pt idx="138">
                  <c:v>-2.2755002993663734E-2</c:v>
                </c:pt>
                <c:pt idx="139">
                  <c:v>-2.2680419536381578E-2</c:v>
                </c:pt>
                <c:pt idx="140">
                  <c:v>-2.2616629400510471E-2</c:v>
                </c:pt>
                <c:pt idx="141">
                  <c:v>-2.2608348027592765E-2</c:v>
                </c:pt>
                <c:pt idx="142">
                  <c:v>-2.2566774612399986E-2</c:v>
                </c:pt>
                <c:pt idx="143">
                  <c:v>-2.2500949290837791E-2</c:v>
                </c:pt>
                <c:pt idx="144">
                  <c:v>-2.2472855852058628E-2</c:v>
                </c:pt>
                <c:pt idx="145">
                  <c:v>-2.2371412798389213E-2</c:v>
                </c:pt>
                <c:pt idx="146">
                  <c:v>-2.2243399114376075E-2</c:v>
                </c:pt>
                <c:pt idx="147">
                  <c:v>-2.2195732391784323E-2</c:v>
                </c:pt>
                <c:pt idx="148">
                  <c:v>-2.1854043261831085E-2</c:v>
                </c:pt>
                <c:pt idx="149">
                  <c:v>-2.174945967906193E-2</c:v>
                </c:pt>
                <c:pt idx="150">
                  <c:v>-2.1353124470568946E-2</c:v>
                </c:pt>
                <c:pt idx="151">
                  <c:v>-2.1254785268323216E-2</c:v>
                </c:pt>
                <c:pt idx="152">
                  <c:v>-2.1232253913410003E-2</c:v>
                </c:pt>
                <c:pt idx="153">
                  <c:v>-2.1156695008429521E-2</c:v>
                </c:pt>
                <c:pt idx="154">
                  <c:v>-2.1119283180926568E-2</c:v>
                </c:pt>
                <c:pt idx="155">
                  <c:v>-2.1101008978882282E-2</c:v>
                </c:pt>
                <c:pt idx="156">
                  <c:v>-2.1001724112287949E-2</c:v>
                </c:pt>
                <c:pt idx="157">
                  <c:v>-2.0975475986554967E-2</c:v>
                </c:pt>
                <c:pt idx="158">
                  <c:v>-2.0949015256761835E-2</c:v>
                </c:pt>
                <c:pt idx="159">
                  <c:v>-2.0776386778648941E-2</c:v>
                </c:pt>
                <c:pt idx="160">
                  <c:v>-2.0739026171926252E-2</c:v>
                </c:pt>
                <c:pt idx="161">
                  <c:v>-2.0730495899463471E-2</c:v>
                </c:pt>
                <c:pt idx="162">
                  <c:v>-2.0557191844453999E-2</c:v>
                </c:pt>
                <c:pt idx="163">
                  <c:v>-2.0474403455883344E-2</c:v>
                </c:pt>
                <c:pt idx="164">
                  <c:v>-2.0335236639825924E-2</c:v>
                </c:pt>
                <c:pt idx="165">
                  <c:v>-2.0202707317519466E-2</c:v>
                </c:pt>
                <c:pt idx="166">
                  <c:v>-2.0147936064828793E-2</c:v>
                </c:pt>
                <c:pt idx="167">
                  <c:v>-2.0042675116759414E-2</c:v>
                </c:pt>
                <c:pt idx="168">
                  <c:v>-1.9920977494554539E-2</c:v>
                </c:pt>
                <c:pt idx="169">
                  <c:v>-1.991015995932964E-2</c:v>
                </c:pt>
                <c:pt idx="170">
                  <c:v>-1.9805030856333075E-2</c:v>
                </c:pt>
                <c:pt idx="171">
                  <c:v>-1.9715863164417317E-2</c:v>
                </c:pt>
                <c:pt idx="172">
                  <c:v>-1.9638874071922139E-2</c:v>
                </c:pt>
                <c:pt idx="173">
                  <c:v>-1.9422177937085332E-2</c:v>
                </c:pt>
                <c:pt idx="174">
                  <c:v>-1.9393891862351458E-2</c:v>
                </c:pt>
                <c:pt idx="175">
                  <c:v>-1.9261072095192937E-2</c:v>
                </c:pt>
                <c:pt idx="176">
                  <c:v>-1.9250511495586757E-2</c:v>
                </c:pt>
                <c:pt idx="177">
                  <c:v>-1.90936588155797E-2</c:v>
                </c:pt>
                <c:pt idx="178">
                  <c:v>-1.906635450217899E-2</c:v>
                </c:pt>
                <c:pt idx="179">
                  <c:v>-1.8915434353730873E-2</c:v>
                </c:pt>
                <c:pt idx="180">
                  <c:v>-1.8643446085735739E-2</c:v>
                </c:pt>
                <c:pt idx="181">
                  <c:v>-1.8632084132346412E-2</c:v>
                </c:pt>
                <c:pt idx="182">
                  <c:v>-1.8560532813365928E-2</c:v>
                </c:pt>
                <c:pt idx="183">
                  <c:v>-1.85486372224936E-2</c:v>
                </c:pt>
                <c:pt idx="184">
                  <c:v>-1.8546626321355945E-2</c:v>
                </c:pt>
                <c:pt idx="185">
                  <c:v>-1.8368965972377797E-2</c:v>
                </c:pt>
                <c:pt idx="186">
                  <c:v>-1.8272984185024911E-2</c:v>
                </c:pt>
                <c:pt idx="187">
                  <c:v>-1.8212172605736092E-2</c:v>
                </c:pt>
                <c:pt idx="188">
                  <c:v>-1.8172667829111925E-2</c:v>
                </c:pt>
                <c:pt idx="189">
                  <c:v>-1.8135212044212395E-2</c:v>
                </c:pt>
                <c:pt idx="190">
                  <c:v>-1.8127384592556715E-2</c:v>
                </c:pt>
                <c:pt idx="191">
                  <c:v>-1.8064712327081282E-2</c:v>
                </c:pt>
                <c:pt idx="192">
                  <c:v>-1.8046782447073435E-2</c:v>
                </c:pt>
                <c:pt idx="193">
                  <c:v>-1.7910926566530219E-2</c:v>
                </c:pt>
                <c:pt idx="194">
                  <c:v>-1.7751932834181541E-2</c:v>
                </c:pt>
                <c:pt idx="195">
                  <c:v>-1.7712401133607194E-2</c:v>
                </c:pt>
                <c:pt idx="196">
                  <c:v>-1.7699577099400975E-2</c:v>
                </c:pt>
                <c:pt idx="197">
                  <c:v>-1.7699577099400975E-2</c:v>
                </c:pt>
                <c:pt idx="198">
                  <c:v>-1.7675511158722328E-2</c:v>
                </c:pt>
                <c:pt idx="199">
                  <c:v>-1.7660632294823758E-2</c:v>
                </c:pt>
                <c:pt idx="200">
                  <c:v>-1.7544309650909508E-2</c:v>
                </c:pt>
                <c:pt idx="201">
                  <c:v>-1.7425416713859058E-2</c:v>
                </c:pt>
                <c:pt idx="202">
                  <c:v>-1.7420573157660733E-2</c:v>
                </c:pt>
                <c:pt idx="203">
                  <c:v>-1.7419148851799498E-2</c:v>
                </c:pt>
                <c:pt idx="204">
                  <c:v>-1.7379651909946621E-2</c:v>
                </c:pt>
                <c:pt idx="205">
                  <c:v>-1.7241806434505992E-2</c:v>
                </c:pt>
                <c:pt idx="206">
                  <c:v>-1.7013260181566698E-2</c:v>
                </c:pt>
                <c:pt idx="207">
                  <c:v>-1.6871437732750592E-2</c:v>
                </c:pt>
                <c:pt idx="208">
                  <c:v>-1.6870128303485034E-2</c:v>
                </c:pt>
                <c:pt idx="209">
                  <c:v>-1.6844457119652729E-2</c:v>
                </c:pt>
                <c:pt idx="210">
                  <c:v>-1.6828876130156968E-2</c:v>
                </c:pt>
                <c:pt idx="211">
                  <c:v>-1.6828069280650112E-2</c:v>
                </c:pt>
                <c:pt idx="212">
                  <c:v>-1.6823913955503516E-2</c:v>
                </c:pt>
                <c:pt idx="213">
                  <c:v>-1.671771457541369E-2</c:v>
                </c:pt>
                <c:pt idx="214">
                  <c:v>-1.6624075108638971E-2</c:v>
                </c:pt>
                <c:pt idx="215">
                  <c:v>-1.6608246016515015E-2</c:v>
                </c:pt>
                <c:pt idx="216">
                  <c:v>-1.6601517152541791E-2</c:v>
                </c:pt>
                <c:pt idx="217">
                  <c:v>-1.6454178733258697E-2</c:v>
                </c:pt>
                <c:pt idx="218">
                  <c:v>-1.6445658439807154E-2</c:v>
                </c:pt>
                <c:pt idx="219">
                  <c:v>-1.6317320555035295E-2</c:v>
                </c:pt>
                <c:pt idx="220">
                  <c:v>-1.6306849024078827E-2</c:v>
                </c:pt>
                <c:pt idx="221">
                  <c:v>-1.6110820272698369E-2</c:v>
                </c:pt>
                <c:pt idx="222">
                  <c:v>-1.6023649468157292E-2</c:v>
                </c:pt>
                <c:pt idx="223">
                  <c:v>-1.602002759682631E-2</c:v>
                </c:pt>
                <c:pt idx="224">
                  <c:v>-1.5983291774811278E-2</c:v>
                </c:pt>
                <c:pt idx="225">
                  <c:v>-1.5932568028353543E-2</c:v>
                </c:pt>
                <c:pt idx="226">
                  <c:v>-1.5897207007652049E-2</c:v>
                </c:pt>
                <c:pt idx="227">
                  <c:v>-1.578761717430335E-2</c:v>
                </c:pt>
                <c:pt idx="228">
                  <c:v>-1.569698148009847E-2</c:v>
                </c:pt>
                <c:pt idx="229">
                  <c:v>-1.5623445687031182E-2</c:v>
                </c:pt>
                <c:pt idx="230">
                  <c:v>-1.5472201377076293E-2</c:v>
                </c:pt>
                <c:pt idx="231">
                  <c:v>-1.5452846123348223E-2</c:v>
                </c:pt>
                <c:pt idx="232">
                  <c:v>-1.5446890222440101E-2</c:v>
                </c:pt>
                <c:pt idx="233">
                  <c:v>-1.5444322427473744E-2</c:v>
                </c:pt>
                <c:pt idx="234">
                  <c:v>-1.535538808319465E-2</c:v>
                </c:pt>
                <c:pt idx="235">
                  <c:v>-1.5337723983710059E-2</c:v>
                </c:pt>
                <c:pt idx="236">
                  <c:v>-1.5286921896905651E-2</c:v>
                </c:pt>
                <c:pt idx="237">
                  <c:v>-1.5259611184771354E-2</c:v>
                </c:pt>
                <c:pt idx="238">
                  <c:v>-1.5238390104932498E-2</c:v>
                </c:pt>
                <c:pt idx="239">
                  <c:v>-1.4947961435873252E-2</c:v>
                </c:pt>
                <c:pt idx="240">
                  <c:v>-1.4888612493750524E-2</c:v>
                </c:pt>
                <c:pt idx="241">
                  <c:v>-1.4855100990924184E-2</c:v>
                </c:pt>
                <c:pt idx="242">
                  <c:v>-1.480322450611974E-2</c:v>
                </c:pt>
                <c:pt idx="243">
                  <c:v>-1.4799424445939095E-2</c:v>
                </c:pt>
                <c:pt idx="244">
                  <c:v>-1.4756785245844138E-2</c:v>
                </c:pt>
                <c:pt idx="245">
                  <c:v>-1.4752638475038295E-2</c:v>
                </c:pt>
                <c:pt idx="246">
                  <c:v>-1.4721611825359963E-2</c:v>
                </c:pt>
                <c:pt idx="247">
                  <c:v>-1.4696096429767823E-2</c:v>
                </c:pt>
                <c:pt idx="248">
                  <c:v>-1.4666414959229167E-2</c:v>
                </c:pt>
                <c:pt idx="249">
                  <c:v>-1.4510532714414352E-2</c:v>
                </c:pt>
                <c:pt idx="250">
                  <c:v>-1.44382019983962E-2</c:v>
                </c:pt>
                <c:pt idx="251">
                  <c:v>-1.4356682527315447E-2</c:v>
                </c:pt>
                <c:pt idx="252">
                  <c:v>-1.4341117270657825E-2</c:v>
                </c:pt>
                <c:pt idx="253">
                  <c:v>-1.4290333719139587E-2</c:v>
                </c:pt>
                <c:pt idx="254">
                  <c:v>-1.4245255136048917E-2</c:v>
                </c:pt>
                <c:pt idx="255">
                  <c:v>-1.4178214187555964E-2</c:v>
                </c:pt>
                <c:pt idx="256">
                  <c:v>-1.4161458346063234E-2</c:v>
                </c:pt>
                <c:pt idx="257">
                  <c:v>-1.4124528603630976E-2</c:v>
                </c:pt>
                <c:pt idx="258">
                  <c:v>-1.4057739490231699E-2</c:v>
                </c:pt>
                <c:pt idx="259">
                  <c:v>-1.3888270100513477E-2</c:v>
                </c:pt>
                <c:pt idx="260">
                  <c:v>-1.3812374287611359E-2</c:v>
                </c:pt>
                <c:pt idx="261">
                  <c:v>-1.3810640098860599E-2</c:v>
                </c:pt>
                <c:pt idx="262">
                  <c:v>-1.3739175883304046E-2</c:v>
                </c:pt>
                <c:pt idx="263">
                  <c:v>-1.3736479727886726E-2</c:v>
                </c:pt>
                <c:pt idx="264">
                  <c:v>-1.3736479727886726E-2</c:v>
                </c:pt>
                <c:pt idx="265">
                  <c:v>-1.3706065904367215E-2</c:v>
                </c:pt>
                <c:pt idx="266">
                  <c:v>-1.3706065904367215E-2</c:v>
                </c:pt>
                <c:pt idx="267">
                  <c:v>-1.3698844358161915E-2</c:v>
                </c:pt>
                <c:pt idx="268">
                  <c:v>-1.3605652055778709E-2</c:v>
                </c:pt>
                <c:pt idx="269">
                  <c:v>-1.3605652055778598E-2</c:v>
                </c:pt>
                <c:pt idx="270">
                  <c:v>-1.3559529785632251E-2</c:v>
                </c:pt>
                <c:pt idx="271">
                  <c:v>-1.3506698839364803E-2</c:v>
                </c:pt>
                <c:pt idx="272">
                  <c:v>-1.3496794552163082E-2</c:v>
                </c:pt>
                <c:pt idx="273">
                  <c:v>-1.3477292943480646E-2</c:v>
                </c:pt>
                <c:pt idx="274">
                  <c:v>-1.3459194128131341E-2</c:v>
                </c:pt>
                <c:pt idx="275">
                  <c:v>-1.3289232118682765E-2</c:v>
                </c:pt>
                <c:pt idx="276">
                  <c:v>-1.3257737998974114E-2</c:v>
                </c:pt>
                <c:pt idx="277">
                  <c:v>-1.312354792980734E-2</c:v>
                </c:pt>
                <c:pt idx="278">
                  <c:v>-1.3102306897188993E-2</c:v>
                </c:pt>
                <c:pt idx="279">
                  <c:v>-1.2937801827004927E-2</c:v>
                </c:pt>
                <c:pt idx="280">
                  <c:v>-1.2934634113983127E-2</c:v>
                </c:pt>
                <c:pt idx="281">
                  <c:v>-1.2920647589599781E-2</c:v>
                </c:pt>
                <c:pt idx="282">
                  <c:v>-1.2889130642934831E-2</c:v>
                </c:pt>
                <c:pt idx="283">
                  <c:v>-1.2878769232143138E-2</c:v>
                </c:pt>
                <c:pt idx="284">
                  <c:v>-1.2837146760680719E-2</c:v>
                </c:pt>
                <c:pt idx="285">
                  <c:v>-1.2784352879916513E-2</c:v>
                </c:pt>
                <c:pt idx="286">
                  <c:v>-1.276286874057358E-2</c:v>
                </c:pt>
                <c:pt idx="287">
                  <c:v>-1.2739025777429826E-2</c:v>
                </c:pt>
                <c:pt idx="288">
                  <c:v>-1.2664562841321884E-2</c:v>
                </c:pt>
                <c:pt idx="289">
                  <c:v>-1.2636641807981953E-2</c:v>
                </c:pt>
                <c:pt idx="290">
                  <c:v>-1.2624153228396514E-2</c:v>
                </c:pt>
                <c:pt idx="291">
                  <c:v>-1.2547216052088641E-2</c:v>
                </c:pt>
                <c:pt idx="292">
                  <c:v>-1.252952961493258E-2</c:v>
                </c:pt>
                <c:pt idx="293">
                  <c:v>-1.249540010984131E-2</c:v>
                </c:pt>
                <c:pt idx="294">
                  <c:v>-1.2468074972029234E-2</c:v>
                </c:pt>
                <c:pt idx="295">
                  <c:v>-1.2437971292216946E-2</c:v>
                </c:pt>
                <c:pt idx="296">
                  <c:v>-1.2429189513624379E-2</c:v>
                </c:pt>
                <c:pt idx="297">
                  <c:v>-1.2422519998557096E-2</c:v>
                </c:pt>
                <c:pt idx="298">
                  <c:v>-1.2405396857487741E-2</c:v>
                </c:pt>
                <c:pt idx="299">
                  <c:v>-1.2377234257511012E-2</c:v>
                </c:pt>
                <c:pt idx="300">
                  <c:v>-1.2320849238876677E-2</c:v>
                </c:pt>
                <c:pt idx="301">
                  <c:v>-1.2285105744514907E-2</c:v>
                </c:pt>
                <c:pt idx="302">
                  <c:v>-1.2262680468099923E-2</c:v>
                </c:pt>
                <c:pt idx="303">
                  <c:v>-1.2252405529016115E-2</c:v>
                </c:pt>
                <c:pt idx="304">
                  <c:v>-1.2196377598762428E-2</c:v>
                </c:pt>
                <c:pt idx="305">
                  <c:v>-1.2175735165814916E-2</c:v>
                </c:pt>
                <c:pt idx="306">
                  <c:v>-1.2136071282225561E-2</c:v>
                </c:pt>
                <c:pt idx="307">
                  <c:v>-1.2103571514678666E-2</c:v>
                </c:pt>
                <c:pt idx="308">
                  <c:v>-1.2026542669733964E-2</c:v>
                </c:pt>
                <c:pt idx="309">
                  <c:v>-1.2026270049563421E-2</c:v>
                </c:pt>
                <c:pt idx="310">
                  <c:v>-1.2000776919314992E-2</c:v>
                </c:pt>
                <c:pt idx="311">
                  <c:v>-1.1960275462971504E-2</c:v>
                </c:pt>
                <c:pt idx="312">
                  <c:v>-1.1909131811566354E-2</c:v>
                </c:pt>
                <c:pt idx="313">
                  <c:v>-1.1909072448126877E-2</c:v>
                </c:pt>
                <c:pt idx="314">
                  <c:v>-1.1881327886752788E-2</c:v>
                </c:pt>
                <c:pt idx="315">
                  <c:v>-1.1836681176166071E-2</c:v>
                </c:pt>
                <c:pt idx="316">
                  <c:v>-1.1834457647002909E-2</c:v>
                </c:pt>
                <c:pt idx="317">
                  <c:v>-1.1824462095023386E-2</c:v>
                </c:pt>
                <c:pt idx="318">
                  <c:v>-1.1635554672747576E-2</c:v>
                </c:pt>
                <c:pt idx="319">
                  <c:v>-1.1617098672081464E-2</c:v>
                </c:pt>
                <c:pt idx="320">
                  <c:v>-1.1610088980111743E-2</c:v>
                </c:pt>
                <c:pt idx="321">
                  <c:v>-1.1590599814909831E-2</c:v>
                </c:pt>
                <c:pt idx="322">
                  <c:v>-1.1577553342442787E-2</c:v>
                </c:pt>
                <c:pt idx="323">
                  <c:v>-1.1574203281136678E-2</c:v>
                </c:pt>
                <c:pt idx="324">
                  <c:v>-1.1560822401075971E-2</c:v>
                </c:pt>
                <c:pt idx="325">
                  <c:v>-1.1552475051150857E-2</c:v>
                </c:pt>
                <c:pt idx="326">
                  <c:v>-1.1546805405071501E-2</c:v>
                </c:pt>
                <c:pt idx="327">
                  <c:v>-1.1472401162236807E-2</c:v>
                </c:pt>
                <c:pt idx="328">
                  <c:v>-1.1449416683324358E-2</c:v>
                </c:pt>
                <c:pt idx="329">
                  <c:v>-1.1428695823622744E-2</c:v>
                </c:pt>
                <c:pt idx="330">
                  <c:v>-1.1386661954826778E-2</c:v>
                </c:pt>
                <c:pt idx="331">
                  <c:v>-1.1359455733582892E-2</c:v>
                </c:pt>
                <c:pt idx="332">
                  <c:v>-1.1337233803162974E-2</c:v>
                </c:pt>
                <c:pt idx="333">
                  <c:v>-1.1251876797434919E-2</c:v>
                </c:pt>
                <c:pt idx="334">
                  <c:v>-1.1159446248898407E-2</c:v>
                </c:pt>
                <c:pt idx="335">
                  <c:v>-1.1080445776571907E-2</c:v>
                </c:pt>
                <c:pt idx="336">
                  <c:v>-1.1077036338907494E-2</c:v>
                </c:pt>
                <c:pt idx="337">
                  <c:v>-1.1046919596014225E-2</c:v>
                </c:pt>
                <c:pt idx="338">
                  <c:v>-1.102547001170771E-2</c:v>
                </c:pt>
                <c:pt idx="339">
                  <c:v>-1.1013327177983165E-2</c:v>
                </c:pt>
                <c:pt idx="340">
                  <c:v>-1.1004237591013705E-2</c:v>
                </c:pt>
                <c:pt idx="341">
                  <c:v>-1.0920630390938041E-2</c:v>
                </c:pt>
                <c:pt idx="342">
                  <c:v>-1.0841329371747756E-2</c:v>
                </c:pt>
                <c:pt idx="343">
                  <c:v>-1.0837199100655131E-2</c:v>
                </c:pt>
                <c:pt idx="344">
                  <c:v>-1.0834871067817779E-2</c:v>
                </c:pt>
                <c:pt idx="345">
                  <c:v>-1.0802657402422191E-2</c:v>
                </c:pt>
                <c:pt idx="346">
                  <c:v>-1.0746372075484073E-2</c:v>
                </c:pt>
                <c:pt idx="347">
                  <c:v>-1.0714388850179737E-2</c:v>
                </c:pt>
                <c:pt idx="348">
                  <c:v>-1.0677145546519905E-2</c:v>
                </c:pt>
                <c:pt idx="349">
                  <c:v>-1.0649727916658039E-2</c:v>
                </c:pt>
                <c:pt idx="350">
                  <c:v>-1.063346770285893E-2</c:v>
                </c:pt>
                <c:pt idx="351">
                  <c:v>-1.0564877811955645E-2</c:v>
                </c:pt>
                <c:pt idx="352">
                  <c:v>-1.0539193381861878E-2</c:v>
                </c:pt>
                <c:pt idx="353">
                  <c:v>-1.0480430044448171E-2</c:v>
                </c:pt>
                <c:pt idx="354">
                  <c:v>-1.0463473640827748E-2</c:v>
                </c:pt>
                <c:pt idx="355">
                  <c:v>-1.0401282479615446E-2</c:v>
                </c:pt>
                <c:pt idx="356">
                  <c:v>-1.0387678870698382E-2</c:v>
                </c:pt>
                <c:pt idx="357">
                  <c:v>-1.0380716054560741E-2</c:v>
                </c:pt>
                <c:pt idx="358">
                  <c:v>-1.0318756827714744E-2</c:v>
                </c:pt>
                <c:pt idx="359">
                  <c:v>-1.0291686036547636E-2</c:v>
                </c:pt>
                <c:pt idx="360">
                  <c:v>-1.0289507381683568E-2</c:v>
                </c:pt>
                <c:pt idx="361">
                  <c:v>-1.0261054311481806E-2</c:v>
                </c:pt>
                <c:pt idx="362">
                  <c:v>-1.025650016718911E-2</c:v>
                </c:pt>
                <c:pt idx="363">
                  <c:v>-1.0209525849923913E-2</c:v>
                </c:pt>
                <c:pt idx="364">
                  <c:v>-1.0130667299950543E-2</c:v>
                </c:pt>
                <c:pt idx="365">
                  <c:v>-1.0075651988741587E-2</c:v>
                </c:pt>
                <c:pt idx="366">
                  <c:v>-1.0040720370185262E-2</c:v>
                </c:pt>
                <c:pt idx="367">
                  <c:v>-9.9579528334346815E-3</c:v>
                </c:pt>
                <c:pt idx="368">
                  <c:v>-9.8847592325419734E-3</c:v>
                </c:pt>
                <c:pt idx="369">
                  <c:v>-9.8522964430115944E-3</c:v>
                </c:pt>
                <c:pt idx="370">
                  <c:v>-9.8200461809753482E-3</c:v>
                </c:pt>
                <c:pt idx="371">
                  <c:v>-9.7880063661628207E-3</c:v>
                </c:pt>
                <c:pt idx="372">
                  <c:v>-9.7290551981191499E-3</c:v>
                </c:pt>
                <c:pt idx="373">
                  <c:v>-9.7254614725315065E-3</c:v>
                </c:pt>
                <c:pt idx="374">
                  <c:v>-9.6941271230772067E-3</c:v>
                </c:pt>
                <c:pt idx="375">
                  <c:v>-9.6743740675327011E-3</c:v>
                </c:pt>
                <c:pt idx="376">
                  <c:v>-9.6303486533780673E-3</c:v>
                </c:pt>
                <c:pt idx="377">
                  <c:v>-9.5553206351248251E-3</c:v>
                </c:pt>
                <c:pt idx="378">
                  <c:v>-9.4651759167701296E-3</c:v>
                </c:pt>
                <c:pt idx="379">
                  <c:v>-9.4340322333586416E-3</c:v>
                </c:pt>
                <c:pt idx="380">
                  <c:v>-9.38772307197633E-3</c:v>
                </c:pt>
                <c:pt idx="381">
                  <c:v>-9.350717482433794E-3</c:v>
                </c:pt>
                <c:pt idx="382">
                  <c:v>-9.3313274288841924E-3</c:v>
                </c:pt>
                <c:pt idx="383">
                  <c:v>-9.1683680868794425E-3</c:v>
                </c:pt>
                <c:pt idx="384">
                  <c:v>-9.1160580054190504E-3</c:v>
                </c:pt>
                <c:pt idx="385">
                  <c:v>-9.1048975829375704E-3</c:v>
                </c:pt>
                <c:pt idx="386">
                  <c:v>-9.0850722224709822E-3</c:v>
                </c:pt>
                <c:pt idx="387">
                  <c:v>-9.0678746675300955E-3</c:v>
                </c:pt>
                <c:pt idx="388">
                  <c:v>-9.0045630930817265E-3</c:v>
                </c:pt>
                <c:pt idx="389">
                  <c:v>-8.8764492902121475E-3</c:v>
                </c:pt>
                <c:pt idx="390">
                  <c:v>-8.8405880101228955E-3</c:v>
                </c:pt>
                <c:pt idx="391">
                  <c:v>-8.7826052908940976E-3</c:v>
                </c:pt>
                <c:pt idx="392">
                  <c:v>-8.7400940291879666E-3</c:v>
                </c:pt>
                <c:pt idx="393">
                  <c:v>-8.6705745511336425E-3</c:v>
                </c:pt>
                <c:pt idx="394">
                  <c:v>-8.6022035826631912E-3</c:v>
                </c:pt>
                <c:pt idx="395">
                  <c:v>-8.5556822934082771E-3</c:v>
                </c:pt>
                <c:pt idx="396">
                  <c:v>-8.5502582784713291E-3</c:v>
                </c:pt>
                <c:pt idx="397">
                  <c:v>-8.5330350379489803E-3</c:v>
                </c:pt>
                <c:pt idx="398">
                  <c:v>-8.5106896679086191E-3</c:v>
                </c:pt>
                <c:pt idx="399">
                  <c:v>-8.5106896679086191E-3</c:v>
                </c:pt>
                <c:pt idx="400">
                  <c:v>-8.4994039269747391E-3</c:v>
                </c:pt>
                <c:pt idx="401">
                  <c:v>-8.4926200456535879E-3</c:v>
                </c:pt>
                <c:pt idx="402">
                  <c:v>-8.4626739187336538E-3</c:v>
                </c:pt>
                <c:pt idx="403">
                  <c:v>-8.4083981407926233E-3</c:v>
                </c:pt>
                <c:pt idx="404">
                  <c:v>-8.3983696988314937E-3</c:v>
                </c:pt>
                <c:pt idx="405">
                  <c:v>-8.3530593051411896E-3</c:v>
                </c:pt>
                <c:pt idx="406">
                  <c:v>-8.3338533090523866E-3</c:v>
                </c:pt>
                <c:pt idx="407">
                  <c:v>-8.3017125961380618E-3</c:v>
                </c:pt>
                <c:pt idx="408">
                  <c:v>-8.2527676250910374E-3</c:v>
                </c:pt>
                <c:pt idx="409">
                  <c:v>-8.21206556037039E-3</c:v>
                </c:pt>
                <c:pt idx="410">
                  <c:v>-8.1838874994133344E-3</c:v>
                </c:pt>
                <c:pt idx="411">
                  <c:v>-8.1174547948189343E-3</c:v>
                </c:pt>
                <c:pt idx="412">
                  <c:v>-8.0137807235536561E-3</c:v>
                </c:pt>
                <c:pt idx="413">
                  <c:v>-8.0038845726614089E-3</c:v>
                </c:pt>
                <c:pt idx="414">
                  <c:v>-7.9731177368646908E-3</c:v>
                </c:pt>
                <c:pt idx="415">
                  <c:v>-7.9681696491768449E-3</c:v>
                </c:pt>
                <c:pt idx="416">
                  <c:v>-7.9580665252495918E-3</c:v>
                </c:pt>
                <c:pt idx="417">
                  <c:v>-7.9580665252495918E-3</c:v>
                </c:pt>
                <c:pt idx="418">
                  <c:v>-7.8740564309059957E-3</c:v>
                </c:pt>
                <c:pt idx="419">
                  <c:v>-7.8289467076671695E-3</c:v>
                </c:pt>
                <c:pt idx="420">
                  <c:v>-7.792247220165879E-3</c:v>
                </c:pt>
                <c:pt idx="421">
                  <c:v>-7.7057219232634097E-3</c:v>
                </c:pt>
                <c:pt idx="422">
                  <c:v>-7.6611902518443631E-3</c:v>
                </c:pt>
                <c:pt idx="423">
                  <c:v>-7.637789448117314E-3</c:v>
                </c:pt>
                <c:pt idx="424">
                  <c:v>-7.6309770233144612E-3</c:v>
                </c:pt>
                <c:pt idx="425">
                  <c:v>-7.5586149739266147E-3</c:v>
                </c:pt>
                <c:pt idx="426">
                  <c:v>-7.482664522671747E-3</c:v>
                </c:pt>
                <c:pt idx="427">
                  <c:v>-7.3971502248132677E-3</c:v>
                </c:pt>
                <c:pt idx="428">
                  <c:v>-7.3505175593415878E-3</c:v>
                </c:pt>
                <c:pt idx="429">
                  <c:v>-7.3031101849760473E-3</c:v>
                </c:pt>
                <c:pt idx="430">
                  <c:v>-7.2833533911080463E-3</c:v>
                </c:pt>
                <c:pt idx="431">
                  <c:v>-7.2833533911080463E-3</c:v>
                </c:pt>
                <c:pt idx="432">
                  <c:v>-7.2679540278714422E-3</c:v>
                </c:pt>
                <c:pt idx="433">
                  <c:v>-7.2551708811720217E-3</c:v>
                </c:pt>
                <c:pt idx="434">
                  <c:v>-7.2359215861767428E-3</c:v>
                </c:pt>
                <c:pt idx="435">
                  <c:v>-7.0771703740850874E-3</c:v>
                </c:pt>
                <c:pt idx="436">
                  <c:v>-7.0240952694164329E-3</c:v>
                </c:pt>
                <c:pt idx="437">
                  <c:v>-6.9963942107155496E-3</c:v>
                </c:pt>
                <c:pt idx="438">
                  <c:v>-6.9463276902922986E-3</c:v>
                </c:pt>
                <c:pt idx="439">
                  <c:v>-6.8954264682700248E-3</c:v>
                </c:pt>
                <c:pt idx="440">
                  <c:v>-6.8939376826919318E-3</c:v>
                </c:pt>
                <c:pt idx="441">
                  <c:v>-6.865015519680084E-3</c:v>
                </c:pt>
                <c:pt idx="442">
                  <c:v>-6.8317942917033841E-3</c:v>
                </c:pt>
                <c:pt idx="443">
                  <c:v>-6.7733066470294177E-3</c:v>
                </c:pt>
                <c:pt idx="444">
                  <c:v>-6.7441244753730974E-3</c:v>
                </c:pt>
                <c:pt idx="445">
                  <c:v>-6.6494519108855317E-3</c:v>
                </c:pt>
                <c:pt idx="446">
                  <c:v>-6.6225407604934942E-3</c:v>
                </c:pt>
                <c:pt idx="447">
                  <c:v>-6.6006840313520242E-3</c:v>
                </c:pt>
                <c:pt idx="448">
                  <c:v>-6.5534938154480308E-3</c:v>
                </c:pt>
                <c:pt idx="449">
                  <c:v>-6.5519661781707926E-3</c:v>
                </c:pt>
                <c:pt idx="450">
                  <c:v>-6.4464041078179579E-3</c:v>
                </c:pt>
                <c:pt idx="451">
                  <c:v>-6.3979744796595775E-3</c:v>
                </c:pt>
                <c:pt idx="452">
                  <c:v>-6.3816425895207203E-3</c:v>
                </c:pt>
                <c:pt idx="453">
                  <c:v>-6.3411753384473545E-3</c:v>
                </c:pt>
                <c:pt idx="454">
                  <c:v>-6.3376290790576493E-3</c:v>
                </c:pt>
                <c:pt idx="455">
                  <c:v>-6.2696130135953742E-3</c:v>
                </c:pt>
                <c:pt idx="456">
                  <c:v>-6.184311608784545E-3</c:v>
                </c:pt>
                <c:pt idx="457">
                  <c:v>-6.1834618181942783E-3</c:v>
                </c:pt>
                <c:pt idx="458">
                  <c:v>-6.1615438544435136E-3</c:v>
                </c:pt>
                <c:pt idx="459">
                  <c:v>-6.1125497811572735E-3</c:v>
                </c:pt>
                <c:pt idx="460">
                  <c:v>-6.1022309876429407E-3</c:v>
                </c:pt>
                <c:pt idx="461">
                  <c:v>-6.0824236412983547E-3</c:v>
                </c:pt>
                <c:pt idx="462">
                  <c:v>-6.0813566364504744E-3</c:v>
                </c:pt>
                <c:pt idx="463">
                  <c:v>-6.0716640685496833E-3</c:v>
                </c:pt>
                <c:pt idx="464">
                  <c:v>-5.8921951669437707E-3</c:v>
                </c:pt>
                <c:pt idx="465">
                  <c:v>-5.7875316569193655E-3</c:v>
                </c:pt>
                <c:pt idx="466">
                  <c:v>-5.714301263438552E-3</c:v>
                </c:pt>
                <c:pt idx="467">
                  <c:v>-5.7013343229328451E-3</c:v>
                </c:pt>
                <c:pt idx="468">
                  <c:v>-5.6915349997880968E-3</c:v>
                </c:pt>
                <c:pt idx="469">
                  <c:v>-5.6850636346083058E-3</c:v>
                </c:pt>
                <c:pt idx="470">
                  <c:v>-5.5944201853244365E-3</c:v>
                </c:pt>
                <c:pt idx="471">
                  <c:v>-5.5698290148482339E-3</c:v>
                </c:pt>
                <c:pt idx="472">
                  <c:v>-5.5674749440485817E-3</c:v>
                </c:pt>
                <c:pt idx="473">
                  <c:v>-5.4595218737160623E-3</c:v>
                </c:pt>
                <c:pt idx="474">
                  <c:v>-5.4570394630582006E-3</c:v>
                </c:pt>
                <c:pt idx="475">
                  <c:v>-5.4298772667732663E-3</c:v>
                </c:pt>
                <c:pt idx="476">
                  <c:v>-5.4033323280523772E-3</c:v>
                </c:pt>
                <c:pt idx="477">
                  <c:v>-5.3852973150980378E-3</c:v>
                </c:pt>
                <c:pt idx="478">
                  <c:v>-5.3372949753442206E-3</c:v>
                </c:pt>
                <c:pt idx="479">
                  <c:v>-5.2882196215644122E-3</c:v>
                </c:pt>
                <c:pt idx="480">
                  <c:v>-5.1573090071448105E-3</c:v>
                </c:pt>
                <c:pt idx="481">
                  <c:v>-5.1538367082189507E-3</c:v>
                </c:pt>
                <c:pt idx="482">
                  <c:v>-5.1238937857849692E-3</c:v>
                </c:pt>
                <c:pt idx="483">
                  <c:v>-5.1238369998693953E-3</c:v>
                </c:pt>
                <c:pt idx="484">
                  <c:v>-5.0388508699046085E-3</c:v>
                </c:pt>
                <c:pt idx="485">
                  <c:v>-5.0217944555291192E-3</c:v>
                </c:pt>
                <c:pt idx="486">
                  <c:v>-5.0017967801430077E-3</c:v>
                </c:pt>
                <c:pt idx="487">
                  <c:v>-4.9480556173695251E-3</c:v>
                </c:pt>
                <c:pt idx="488">
                  <c:v>-4.8840145924254601E-3</c:v>
                </c:pt>
                <c:pt idx="489">
                  <c:v>-4.8661896511730113E-3</c:v>
                </c:pt>
                <c:pt idx="490">
                  <c:v>-4.8367688006138825E-3</c:v>
                </c:pt>
                <c:pt idx="491">
                  <c:v>-4.8119863454673872E-3</c:v>
                </c:pt>
                <c:pt idx="492">
                  <c:v>-4.7975013428862611E-3</c:v>
                </c:pt>
                <c:pt idx="493">
                  <c:v>-4.7961725510346099E-3</c:v>
                </c:pt>
                <c:pt idx="494">
                  <c:v>-4.7717951085070442E-3</c:v>
                </c:pt>
                <c:pt idx="495">
                  <c:v>-4.7559701383329978E-3</c:v>
                </c:pt>
                <c:pt idx="496">
                  <c:v>-4.6730913303840299E-3</c:v>
                </c:pt>
                <c:pt idx="497">
                  <c:v>-4.6484685679845138E-3</c:v>
                </c:pt>
                <c:pt idx="498">
                  <c:v>-4.6118452225628196E-3</c:v>
                </c:pt>
                <c:pt idx="499">
                  <c:v>-4.5801606785742608E-3</c:v>
                </c:pt>
                <c:pt idx="500">
                  <c:v>-4.5677077785552496E-3</c:v>
                </c:pt>
                <c:pt idx="501">
                  <c:v>-4.5662179795811948E-3</c:v>
                </c:pt>
                <c:pt idx="502">
                  <c:v>-4.531704380839505E-3</c:v>
                </c:pt>
                <c:pt idx="503">
                  <c:v>-4.4742803949209663E-3</c:v>
                </c:pt>
                <c:pt idx="504">
                  <c:v>-4.4742803949209663E-3</c:v>
                </c:pt>
                <c:pt idx="505">
                  <c:v>-4.378623990324502E-3</c:v>
                </c:pt>
                <c:pt idx="506">
                  <c:v>-4.3620570801656336E-3</c:v>
                </c:pt>
                <c:pt idx="507">
                  <c:v>-4.2691056277458306E-3</c:v>
                </c:pt>
                <c:pt idx="508">
                  <c:v>-4.2648534630449243E-3</c:v>
                </c:pt>
                <c:pt idx="509">
                  <c:v>-4.223212840893731E-3</c:v>
                </c:pt>
                <c:pt idx="510">
                  <c:v>-4.1987465463497161E-3</c:v>
                </c:pt>
                <c:pt idx="511">
                  <c:v>-4.1723323864900023E-3</c:v>
                </c:pt>
                <c:pt idx="512">
                  <c:v>-4.1402470071688928E-3</c:v>
                </c:pt>
                <c:pt idx="513">
                  <c:v>-4.0899852515251661E-3</c:v>
                </c:pt>
                <c:pt idx="514">
                  <c:v>-4.0080213975388218E-3</c:v>
                </c:pt>
                <c:pt idx="515">
                  <c:v>-4.0048492758902017E-3</c:v>
                </c:pt>
                <c:pt idx="516">
                  <c:v>-3.975822125840486E-3</c:v>
                </c:pt>
                <c:pt idx="517">
                  <c:v>-3.9666850901053626E-3</c:v>
                </c:pt>
                <c:pt idx="518">
                  <c:v>-3.9386486103376627E-3</c:v>
                </c:pt>
                <c:pt idx="519">
                  <c:v>-3.9292781398894382E-3</c:v>
                </c:pt>
                <c:pt idx="520">
                  <c:v>-3.9200363800735395E-3</c:v>
                </c:pt>
                <c:pt idx="521">
                  <c:v>-3.9144303681354058E-3</c:v>
                </c:pt>
                <c:pt idx="522">
                  <c:v>-3.8417411632442225E-3</c:v>
                </c:pt>
                <c:pt idx="523">
                  <c:v>-3.8194387518539564E-3</c:v>
                </c:pt>
                <c:pt idx="524">
                  <c:v>-3.6877730791848476E-3</c:v>
                </c:pt>
                <c:pt idx="525">
                  <c:v>-3.6607117249887185E-3</c:v>
                </c:pt>
                <c:pt idx="526">
                  <c:v>-3.6189424297883551E-3</c:v>
                </c:pt>
                <c:pt idx="527">
                  <c:v>-3.6035473348287805E-3</c:v>
                </c:pt>
                <c:pt idx="528">
                  <c:v>-3.5735594908649134E-3</c:v>
                </c:pt>
                <c:pt idx="529">
                  <c:v>-3.438796972289734E-3</c:v>
                </c:pt>
                <c:pt idx="530">
                  <c:v>-3.4305350967891368E-3</c:v>
                </c:pt>
                <c:pt idx="531">
                  <c:v>-3.3955890011382718E-3</c:v>
                </c:pt>
                <c:pt idx="532">
                  <c:v>-3.3315521020331599E-3</c:v>
                </c:pt>
                <c:pt idx="533">
                  <c:v>-3.3305609471646108E-3</c:v>
                </c:pt>
                <c:pt idx="534">
                  <c:v>-3.3241027838385598E-3</c:v>
                </c:pt>
                <c:pt idx="535">
                  <c:v>-3.2663336401944796E-3</c:v>
                </c:pt>
                <c:pt idx="536">
                  <c:v>-3.2526398268996897E-3</c:v>
                </c:pt>
                <c:pt idx="537">
                  <c:v>-3.1628914085081953E-3</c:v>
                </c:pt>
                <c:pt idx="538">
                  <c:v>-3.1620579706478393E-3</c:v>
                </c:pt>
                <c:pt idx="539">
                  <c:v>-3.1466828147730373E-3</c:v>
                </c:pt>
                <c:pt idx="540">
                  <c:v>-3.1416928134442548E-3</c:v>
                </c:pt>
                <c:pt idx="541">
                  <c:v>-3.132736233007112E-3</c:v>
                </c:pt>
                <c:pt idx="542">
                  <c:v>-3.1250025431352776E-3</c:v>
                </c:pt>
                <c:pt idx="543">
                  <c:v>-3.1167631137406322E-3</c:v>
                </c:pt>
                <c:pt idx="544">
                  <c:v>-3.111911547813556E-3</c:v>
                </c:pt>
                <c:pt idx="545">
                  <c:v>-3.0912542980660656E-3</c:v>
                </c:pt>
                <c:pt idx="546">
                  <c:v>-3.0869471141800387E-3</c:v>
                </c:pt>
                <c:pt idx="547">
                  <c:v>-3.0843196533324609E-3</c:v>
                </c:pt>
                <c:pt idx="548">
                  <c:v>-3.0496515538857329E-3</c:v>
                </c:pt>
                <c:pt idx="549">
                  <c:v>-3.0403794488107335E-3</c:v>
                </c:pt>
                <c:pt idx="550">
                  <c:v>-3.0322000216438062E-3</c:v>
                </c:pt>
                <c:pt idx="551">
                  <c:v>-3.0276134835280901E-3</c:v>
                </c:pt>
                <c:pt idx="552">
                  <c:v>-3.0097840629042037E-3</c:v>
                </c:pt>
                <c:pt idx="553">
                  <c:v>-2.9824655873800076E-3</c:v>
                </c:pt>
                <c:pt idx="554">
                  <c:v>-2.8957520137135738E-3</c:v>
                </c:pt>
                <c:pt idx="555">
                  <c:v>-2.7624326959100726E-3</c:v>
                </c:pt>
                <c:pt idx="556">
                  <c:v>-2.7558812773454369E-3</c:v>
                </c:pt>
                <c:pt idx="557">
                  <c:v>-2.728514653203951E-3</c:v>
                </c:pt>
                <c:pt idx="558">
                  <c:v>-2.716854234177786E-3</c:v>
                </c:pt>
                <c:pt idx="559">
                  <c:v>-2.6990569691649467E-3</c:v>
                </c:pt>
                <c:pt idx="560">
                  <c:v>-2.6642903589360173E-3</c:v>
                </c:pt>
                <c:pt idx="561">
                  <c:v>-2.6195168875502465E-3</c:v>
                </c:pt>
                <c:pt idx="562">
                  <c:v>-2.6020254207767672E-3</c:v>
                </c:pt>
                <c:pt idx="563">
                  <c:v>-2.5895569067336775E-3</c:v>
                </c:pt>
                <c:pt idx="564">
                  <c:v>-2.5882672717513684E-3</c:v>
                </c:pt>
                <c:pt idx="565">
                  <c:v>-2.5641039689376474E-3</c:v>
                </c:pt>
                <c:pt idx="566">
                  <c:v>-2.527782315396999E-3</c:v>
                </c:pt>
                <c:pt idx="567">
                  <c:v>-2.5220694327099465E-3</c:v>
                </c:pt>
                <c:pt idx="568">
                  <c:v>-2.4797904065378914E-3</c:v>
                </c:pt>
                <c:pt idx="569">
                  <c:v>-2.4660307668002844E-3</c:v>
                </c:pt>
                <c:pt idx="570">
                  <c:v>-2.4591121169578161E-3</c:v>
                </c:pt>
                <c:pt idx="571">
                  <c:v>-2.4028846163103149E-3</c:v>
                </c:pt>
                <c:pt idx="572">
                  <c:v>-2.3649991314978564E-3</c:v>
                </c:pt>
                <c:pt idx="573">
                  <c:v>-2.2581868835919784E-3</c:v>
                </c:pt>
                <c:pt idx="574">
                  <c:v>-2.2270369450775786E-3</c:v>
                </c:pt>
                <c:pt idx="575">
                  <c:v>-2.154399397026214E-3</c:v>
                </c:pt>
                <c:pt idx="576">
                  <c:v>-2.116402906377724E-3</c:v>
                </c:pt>
                <c:pt idx="577">
                  <c:v>-2.0553735114073601E-3</c:v>
                </c:pt>
                <c:pt idx="578">
                  <c:v>-2.0479943340587013E-3</c:v>
                </c:pt>
                <c:pt idx="579">
                  <c:v>-2.0318327342267978E-3</c:v>
                </c:pt>
                <c:pt idx="580">
                  <c:v>-2.0120731134201197E-3</c:v>
                </c:pt>
                <c:pt idx="581">
                  <c:v>-1.9958869132371197E-3</c:v>
                </c:pt>
                <c:pt idx="582">
                  <c:v>-1.9782400121057075E-3</c:v>
                </c:pt>
                <c:pt idx="583">
                  <c:v>-1.9405283207982989E-3</c:v>
                </c:pt>
                <c:pt idx="584">
                  <c:v>-1.9311238701705186E-3</c:v>
                </c:pt>
                <c:pt idx="585">
                  <c:v>-1.8198974334418824E-3</c:v>
                </c:pt>
                <c:pt idx="586">
                  <c:v>-1.8142733072774116E-3</c:v>
                </c:pt>
                <c:pt idx="587">
                  <c:v>-1.7861272983088602E-3</c:v>
                </c:pt>
                <c:pt idx="588">
                  <c:v>-1.721995892478289E-3</c:v>
                </c:pt>
                <c:pt idx="589">
                  <c:v>-1.7006806820173311E-3</c:v>
                </c:pt>
                <c:pt idx="590">
                  <c:v>-1.6877641137197409E-3</c:v>
                </c:pt>
                <c:pt idx="591">
                  <c:v>-1.6681730427192563E-3</c:v>
                </c:pt>
                <c:pt idx="592">
                  <c:v>-1.6525803871029832E-3</c:v>
                </c:pt>
                <c:pt idx="593">
                  <c:v>-1.5527953430608263E-3</c:v>
                </c:pt>
                <c:pt idx="594">
                  <c:v>-1.5238476782504968E-3</c:v>
                </c:pt>
                <c:pt idx="595">
                  <c:v>-1.5111201587779501E-3</c:v>
                </c:pt>
                <c:pt idx="596">
                  <c:v>-1.4425456133431852E-3</c:v>
                </c:pt>
                <c:pt idx="597">
                  <c:v>-1.3983164220920492E-3</c:v>
                </c:pt>
                <c:pt idx="598">
                  <c:v>-1.3069634745020314E-3</c:v>
                </c:pt>
                <c:pt idx="599">
                  <c:v>-1.3054832141303713E-3</c:v>
                </c:pt>
                <c:pt idx="600">
                  <c:v>-1.2861738107442296E-3</c:v>
                </c:pt>
                <c:pt idx="601">
                  <c:v>-1.2845216923566276E-3</c:v>
                </c:pt>
                <c:pt idx="602">
                  <c:v>-1.2816406752752388E-3</c:v>
                </c:pt>
                <c:pt idx="603">
                  <c:v>-1.2746974320005839E-3</c:v>
                </c:pt>
                <c:pt idx="604">
                  <c:v>-1.2083385156029113E-3</c:v>
                </c:pt>
                <c:pt idx="605">
                  <c:v>-1.2041414658072445E-3</c:v>
                </c:pt>
                <c:pt idx="606">
                  <c:v>-1.203369579632789E-3</c:v>
                </c:pt>
                <c:pt idx="607">
                  <c:v>-1.194029992607912E-3</c:v>
                </c:pt>
                <c:pt idx="608">
                  <c:v>-1.1898664202127025E-3</c:v>
                </c:pt>
                <c:pt idx="609">
                  <c:v>-1.1496595993497648E-3</c:v>
                </c:pt>
                <c:pt idx="610">
                  <c:v>-1.0565241341999848E-3</c:v>
                </c:pt>
                <c:pt idx="611">
                  <c:v>-9.915717222950518E-4</c:v>
                </c:pt>
                <c:pt idx="612">
                  <c:v>-9.5957636461889353E-4</c:v>
                </c:pt>
                <c:pt idx="613">
                  <c:v>-8.5142619021751282E-4</c:v>
                </c:pt>
                <c:pt idx="614">
                  <c:v>-8.2348622657822462E-4</c:v>
                </c:pt>
                <c:pt idx="615">
                  <c:v>-7.8585465733909158E-4</c:v>
                </c:pt>
                <c:pt idx="616">
                  <c:v>-7.4156473550349026E-4</c:v>
                </c:pt>
                <c:pt idx="617">
                  <c:v>-7.2542621969788688E-4</c:v>
                </c:pt>
                <c:pt idx="618">
                  <c:v>-6.9415628848387917E-4</c:v>
                </c:pt>
                <c:pt idx="619">
                  <c:v>-6.5082983097836968E-4</c:v>
                </c:pt>
                <c:pt idx="620">
                  <c:v>-6.0374286783308122E-4</c:v>
                </c:pt>
                <c:pt idx="621">
                  <c:v>-5.90594795324473E-4</c:v>
                </c:pt>
                <c:pt idx="622">
                  <c:v>-5.8919925845147094E-4</c:v>
                </c:pt>
                <c:pt idx="623">
                  <c:v>-5.6486538877199572E-4</c:v>
                </c:pt>
                <c:pt idx="624">
                  <c:v>-5.5850322591122388E-4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5.9164302282679513E-4</c:v>
                </c:pt>
                <c:pt idx="660">
                  <c:v>5.9575098855581266E-4</c:v>
                </c:pt>
                <c:pt idx="661">
                  <c:v>5.9695183252294237E-4</c:v>
                </c:pt>
                <c:pt idx="662">
                  <c:v>6.0527346336722017E-4</c:v>
                </c:pt>
                <c:pt idx="663">
                  <c:v>6.995240480510012E-4</c:v>
                </c:pt>
                <c:pt idx="664">
                  <c:v>7.1968337039364299E-4</c:v>
                </c:pt>
                <c:pt idx="665">
                  <c:v>7.6580716107931717E-4</c:v>
                </c:pt>
                <c:pt idx="666">
                  <c:v>7.6599007958263706E-4</c:v>
                </c:pt>
                <c:pt idx="667">
                  <c:v>8.1869354734848338E-4</c:v>
                </c:pt>
                <c:pt idx="668">
                  <c:v>8.5653110161642795E-4</c:v>
                </c:pt>
                <c:pt idx="669">
                  <c:v>8.8314848153306358E-4</c:v>
                </c:pt>
                <c:pt idx="670">
                  <c:v>1.000500333583622E-3</c:v>
                </c:pt>
                <c:pt idx="671">
                  <c:v>1.0899183640256005E-3</c:v>
                </c:pt>
                <c:pt idx="672">
                  <c:v>1.1117288526904154E-3</c:v>
                </c:pt>
                <c:pt idx="673">
                  <c:v>1.1738344573538043E-3</c:v>
                </c:pt>
                <c:pt idx="674">
                  <c:v>1.1897681355887508E-3</c:v>
                </c:pt>
                <c:pt idx="675">
                  <c:v>1.207790038362136E-3</c:v>
                </c:pt>
                <c:pt idx="676">
                  <c:v>1.2398017707125071E-3</c:v>
                </c:pt>
                <c:pt idx="677">
                  <c:v>1.2492194004318981E-3</c:v>
                </c:pt>
                <c:pt idx="678">
                  <c:v>1.2861738107443066E-3</c:v>
                </c:pt>
                <c:pt idx="679">
                  <c:v>1.3106161771203756E-3</c:v>
                </c:pt>
                <c:pt idx="680">
                  <c:v>1.3110390672225374E-3</c:v>
                </c:pt>
                <c:pt idx="681">
                  <c:v>1.3371460350030838E-3</c:v>
                </c:pt>
                <c:pt idx="682">
                  <c:v>1.3393027095070442E-3</c:v>
                </c:pt>
                <c:pt idx="683">
                  <c:v>1.3465060962980181E-3</c:v>
                </c:pt>
                <c:pt idx="684">
                  <c:v>1.3593497789213904E-3</c:v>
                </c:pt>
                <c:pt idx="685">
                  <c:v>1.3836072138060248E-3</c:v>
                </c:pt>
                <c:pt idx="686">
                  <c:v>1.4194466542262925E-3</c:v>
                </c:pt>
                <c:pt idx="687">
                  <c:v>1.4367818563628255E-3</c:v>
                </c:pt>
                <c:pt idx="688">
                  <c:v>1.4513790646469855E-3</c:v>
                </c:pt>
                <c:pt idx="689">
                  <c:v>1.4925375905060505E-3</c:v>
                </c:pt>
                <c:pt idx="690">
                  <c:v>1.5220703090686718E-3</c:v>
                </c:pt>
                <c:pt idx="691">
                  <c:v>1.5608063677241435E-3</c:v>
                </c:pt>
                <c:pt idx="692">
                  <c:v>1.567398440012676E-3</c:v>
                </c:pt>
                <c:pt idx="693">
                  <c:v>1.5843967252963129E-3</c:v>
                </c:pt>
                <c:pt idx="694">
                  <c:v>1.6059100930019294E-3</c:v>
                </c:pt>
                <c:pt idx="695">
                  <c:v>1.6202136095301064E-3</c:v>
                </c:pt>
                <c:pt idx="696">
                  <c:v>1.6745747703321684E-3</c:v>
                </c:pt>
                <c:pt idx="697">
                  <c:v>1.6806726645182443E-3</c:v>
                </c:pt>
                <c:pt idx="698">
                  <c:v>1.6935810906491342E-3</c:v>
                </c:pt>
                <c:pt idx="699">
                  <c:v>1.7457670495562071E-3</c:v>
                </c:pt>
                <c:pt idx="700">
                  <c:v>1.9266654183081918E-3</c:v>
                </c:pt>
                <c:pt idx="701">
                  <c:v>1.9311238701704421E-3</c:v>
                </c:pt>
                <c:pt idx="702">
                  <c:v>1.9430451191812625E-3</c:v>
                </c:pt>
                <c:pt idx="703">
                  <c:v>1.9743343037178294E-3</c:v>
                </c:pt>
                <c:pt idx="704">
                  <c:v>2.0291486372427561E-3</c:v>
                </c:pt>
                <c:pt idx="705">
                  <c:v>2.04151142697663E-3</c:v>
                </c:pt>
                <c:pt idx="706">
                  <c:v>2.0658554263592458E-3</c:v>
                </c:pt>
                <c:pt idx="707">
                  <c:v>2.0703217467950134E-3</c:v>
                </c:pt>
                <c:pt idx="708">
                  <c:v>2.0885570540884173E-3</c:v>
                </c:pt>
                <c:pt idx="709">
                  <c:v>2.2514080804574279E-3</c:v>
                </c:pt>
                <c:pt idx="710">
                  <c:v>2.3360597975477064E-3</c:v>
                </c:pt>
                <c:pt idx="711">
                  <c:v>2.350884697702769E-3</c:v>
                </c:pt>
                <c:pt idx="712">
                  <c:v>2.3724803536303955E-3</c:v>
                </c:pt>
                <c:pt idx="713">
                  <c:v>2.3743580604622971E-3</c:v>
                </c:pt>
                <c:pt idx="714">
                  <c:v>2.3781819287787944E-3</c:v>
                </c:pt>
                <c:pt idx="715">
                  <c:v>2.3837913552761975E-3</c:v>
                </c:pt>
                <c:pt idx="716">
                  <c:v>2.4686624961745619E-3</c:v>
                </c:pt>
                <c:pt idx="717">
                  <c:v>2.4743556105850796E-3</c:v>
                </c:pt>
                <c:pt idx="718">
                  <c:v>2.4968801985871458E-3</c:v>
                </c:pt>
                <c:pt idx="719">
                  <c:v>2.5477720787987828E-3</c:v>
                </c:pt>
                <c:pt idx="720">
                  <c:v>2.5673955052457334E-3</c:v>
                </c:pt>
                <c:pt idx="721">
                  <c:v>2.5806465934914914E-3</c:v>
                </c:pt>
                <c:pt idx="722">
                  <c:v>2.5873235649509544E-3</c:v>
                </c:pt>
                <c:pt idx="723">
                  <c:v>2.6397565398941147E-3</c:v>
                </c:pt>
                <c:pt idx="724">
                  <c:v>2.6990569691649835E-3</c:v>
                </c:pt>
                <c:pt idx="725">
                  <c:v>2.7168542341778749E-3</c:v>
                </c:pt>
                <c:pt idx="726">
                  <c:v>2.7429164743711038E-3</c:v>
                </c:pt>
                <c:pt idx="727">
                  <c:v>2.7624326959100796E-3</c:v>
                </c:pt>
                <c:pt idx="728">
                  <c:v>2.8288562004778446E-3</c:v>
                </c:pt>
                <c:pt idx="729">
                  <c:v>2.852335423849113E-3</c:v>
                </c:pt>
                <c:pt idx="730">
                  <c:v>2.867526504293943E-3</c:v>
                </c:pt>
                <c:pt idx="731">
                  <c:v>2.9069787913090896E-3</c:v>
                </c:pt>
                <c:pt idx="732">
                  <c:v>2.9112683469916479E-3</c:v>
                </c:pt>
                <c:pt idx="733">
                  <c:v>2.965894413378248E-3</c:v>
                </c:pt>
                <c:pt idx="734">
                  <c:v>3.0892209643187834E-3</c:v>
                </c:pt>
                <c:pt idx="735">
                  <c:v>3.0987938308217147E-3</c:v>
                </c:pt>
                <c:pt idx="736">
                  <c:v>3.111913561120862E-3</c:v>
                </c:pt>
                <c:pt idx="737">
                  <c:v>3.1204951977938469E-3</c:v>
                </c:pt>
                <c:pt idx="738">
                  <c:v>3.1266309994319222E-3</c:v>
                </c:pt>
                <c:pt idx="739">
                  <c:v>3.135475353292724E-3</c:v>
                </c:pt>
                <c:pt idx="740">
                  <c:v>3.1662295580495133E-3</c:v>
                </c:pt>
                <c:pt idx="741">
                  <c:v>3.1771326211189731E-3</c:v>
                </c:pt>
                <c:pt idx="742">
                  <c:v>3.2414939241710229E-3</c:v>
                </c:pt>
                <c:pt idx="743">
                  <c:v>3.2733253449693297E-3</c:v>
                </c:pt>
                <c:pt idx="744">
                  <c:v>3.4188067487856823E-3</c:v>
                </c:pt>
                <c:pt idx="745">
                  <c:v>3.4207559012453519E-3</c:v>
                </c:pt>
                <c:pt idx="746">
                  <c:v>3.5719727901402012E-3</c:v>
                </c:pt>
                <c:pt idx="747">
                  <c:v>3.5958327130558971E-3</c:v>
                </c:pt>
                <c:pt idx="748">
                  <c:v>3.6429304512523054E-3</c:v>
                </c:pt>
                <c:pt idx="749">
                  <c:v>3.8358313238711925E-3</c:v>
                </c:pt>
                <c:pt idx="750">
                  <c:v>3.9113478809121027E-3</c:v>
                </c:pt>
                <c:pt idx="751">
                  <c:v>4.0053458086752826E-3</c:v>
                </c:pt>
                <c:pt idx="752">
                  <c:v>4.0504310598341838E-3</c:v>
                </c:pt>
                <c:pt idx="753">
                  <c:v>4.0532750040555825E-3</c:v>
                </c:pt>
                <c:pt idx="754">
                  <c:v>4.1245816398963091E-3</c:v>
                </c:pt>
                <c:pt idx="755">
                  <c:v>4.1476212119197541E-3</c:v>
                </c:pt>
                <c:pt idx="756">
                  <c:v>4.1695682367248309E-3</c:v>
                </c:pt>
                <c:pt idx="757">
                  <c:v>4.1928782600359578E-3</c:v>
                </c:pt>
                <c:pt idx="758">
                  <c:v>4.1953314214886296E-3</c:v>
                </c:pt>
                <c:pt idx="759">
                  <c:v>4.2080014002050491E-3</c:v>
                </c:pt>
                <c:pt idx="760">
                  <c:v>4.2257230334990254E-3</c:v>
                </c:pt>
                <c:pt idx="761">
                  <c:v>4.2283361095211049E-3</c:v>
                </c:pt>
                <c:pt idx="762">
                  <c:v>4.2402890388854421E-3</c:v>
                </c:pt>
                <c:pt idx="763">
                  <c:v>4.2752899296691089E-3</c:v>
                </c:pt>
                <c:pt idx="764">
                  <c:v>4.282662054018364E-3</c:v>
                </c:pt>
                <c:pt idx="765">
                  <c:v>4.3446846040111134E-3</c:v>
                </c:pt>
                <c:pt idx="766">
                  <c:v>4.3857066602695826E-3</c:v>
                </c:pt>
                <c:pt idx="767">
                  <c:v>4.5030632541546668E-3</c:v>
                </c:pt>
                <c:pt idx="768">
                  <c:v>4.5454623716746382E-3</c:v>
                </c:pt>
                <c:pt idx="769">
                  <c:v>4.6794657219589404E-3</c:v>
                </c:pt>
                <c:pt idx="770">
                  <c:v>4.7318700278334127E-3</c:v>
                </c:pt>
                <c:pt idx="771">
                  <c:v>4.7473809067095502E-3</c:v>
                </c:pt>
                <c:pt idx="772">
                  <c:v>4.764409265399212E-3</c:v>
                </c:pt>
                <c:pt idx="773">
                  <c:v>4.7953410237407176E-3</c:v>
                </c:pt>
                <c:pt idx="774">
                  <c:v>4.8426244757879908E-3</c:v>
                </c:pt>
                <c:pt idx="775">
                  <c:v>4.8818618217016559E-3</c:v>
                </c:pt>
                <c:pt idx="776">
                  <c:v>4.911724727350142E-3</c:v>
                </c:pt>
                <c:pt idx="777">
                  <c:v>4.9923747337836622E-3</c:v>
                </c:pt>
                <c:pt idx="778">
                  <c:v>5.0125418235441935E-3</c:v>
                </c:pt>
                <c:pt idx="779">
                  <c:v>5.0127809713667142E-3</c:v>
                </c:pt>
                <c:pt idx="780">
                  <c:v>5.0811372336731758E-3</c:v>
                </c:pt>
                <c:pt idx="781">
                  <c:v>5.0890695074712281E-3</c:v>
                </c:pt>
                <c:pt idx="782">
                  <c:v>5.176458389232275E-3</c:v>
                </c:pt>
                <c:pt idx="783">
                  <c:v>5.1866010702327561E-3</c:v>
                </c:pt>
                <c:pt idx="784">
                  <c:v>5.249355886143745E-3</c:v>
                </c:pt>
                <c:pt idx="785">
                  <c:v>5.3000694327994258E-3</c:v>
                </c:pt>
                <c:pt idx="786">
                  <c:v>5.3034867393620478E-3</c:v>
                </c:pt>
                <c:pt idx="787">
                  <c:v>5.307111354288116E-3</c:v>
                </c:pt>
                <c:pt idx="788">
                  <c:v>5.3608127419820179E-3</c:v>
                </c:pt>
                <c:pt idx="789">
                  <c:v>5.3686169329919629E-3</c:v>
                </c:pt>
                <c:pt idx="790">
                  <c:v>5.3784224927586064E-3</c:v>
                </c:pt>
                <c:pt idx="791">
                  <c:v>5.3789363120798454E-3</c:v>
                </c:pt>
                <c:pt idx="792">
                  <c:v>5.3950034516594518E-3</c:v>
                </c:pt>
                <c:pt idx="793">
                  <c:v>5.4144558404495514E-3</c:v>
                </c:pt>
                <c:pt idx="794">
                  <c:v>5.4863318324164375E-3</c:v>
                </c:pt>
                <c:pt idx="795">
                  <c:v>5.4915019936751614E-3</c:v>
                </c:pt>
                <c:pt idx="796">
                  <c:v>5.5080610376983825E-3</c:v>
                </c:pt>
                <c:pt idx="797">
                  <c:v>5.5674749440485383E-3</c:v>
                </c:pt>
                <c:pt idx="798">
                  <c:v>5.6337050413056231E-3</c:v>
                </c:pt>
                <c:pt idx="799">
                  <c:v>5.7047923430637616E-3</c:v>
                </c:pt>
                <c:pt idx="800">
                  <c:v>5.7149840750164551E-3</c:v>
                </c:pt>
                <c:pt idx="801">
                  <c:v>5.7265725572013589E-3</c:v>
                </c:pt>
                <c:pt idx="802">
                  <c:v>5.7467939371272482E-3</c:v>
                </c:pt>
                <c:pt idx="803">
                  <c:v>5.854659768420767E-3</c:v>
                </c:pt>
                <c:pt idx="804">
                  <c:v>5.899722127188322E-3</c:v>
                </c:pt>
                <c:pt idx="805">
                  <c:v>5.9642323916733707E-3</c:v>
                </c:pt>
                <c:pt idx="806">
                  <c:v>6.0480395269652204E-3</c:v>
                </c:pt>
                <c:pt idx="807">
                  <c:v>6.0824236412983486E-3</c:v>
                </c:pt>
                <c:pt idx="808">
                  <c:v>6.1767338495996513E-3</c:v>
                </c:pt>
                <c:pt idx="809">
                  <c:v>6.1849749024380004E-3</c:v>
                </c:pt>
                <c:pt idx="810">
                  <c:v>6.269613013595395E-3</c:v>
                </c:pt>
                <c:pt idx="811">
                  <c:v>6.3492276786587445E-3</c:v>
                </c:pt>
                <c:pt idx="812">
                  <c:v>6.3492276786587445E-3</c:v>
                </c:pt>
                <c:pt idx="813">
                  <c:v>6.4858464909392441E-3</c:v>
                </c:pt>
                <c:pt idx="814">
                  <c:v>6.4904210513557856E-3</c:v>
                </c:pt>
                <c:pt idx="815">
                  <c:v>6.5090003488292849E-3</c:v>
                </c:pt>
                <c:pt idx="816">
                  <c:v>6.5146810211936723E-3</c:v>
                </c:pt>
                <c:pt idx="817">
                  <c:v>6.5359709797854493E-3</c:v>
                </c:pt>
                <c:pt idx="818">
                  <c:v>6.5688031880315762E-3</c:v>
                </c:pt>
                <c:pt idx="819">
                  <c:v>6.6236801306752561E-3</c:v>
                </c:pt>
                <c:pt idx="820">
                  <c:v>6.6298031062987008E-3</c:v>
                </c:pt>
                <c:pt idx="821">
                  <c:v>6.6371925067987645E-3</c:v>
                </c:pt>
                <c:pt idx="822">
                  <c:v>6.644602923362674E-3</c:v>
                </c:pt>
                <c:pt idx="823">
                  <c:v>6.7146622296561393E-3</c:v>
                </c:pt>
                <c:pt idx="824">
                  <c:v>6.7320278232800438E-3</c:v>
                </c:pt>
                <c:pt idx="825">
                  <c:v>6.7842917142853561E-3</c:v>
                </c:pt>
                <c:pt idx="826">
                  <c:v>6.8046085658734256E-3</c:v>
                </c:pt>
                <c:pt idx="827">
                  <c:v>6.8317942917032722E-3</c:v>
                </c:pt>
                <c:pt idx="828">
                  <c:v>6.8479473988828313E-3</c:v>
                </c:pt>
                <c:pt idx="829">
                  <c:v>6.8865267191487679E-3</c:v>
                </c:pt>
                <c:pt idx="830">
                  <c:v>6.8974859250933206E-3</c:v>
                </c:pt>
                <c:pt idx="831">
                  <c:v>6.9411431441710044E-3</c:v>
                </c:pt>
                <c:pt idx="832">
                  <c:v>6.9995882085036208E-3</c:v>
                </c:pt>
                <c:pt idx="833">
                  <c:v>7.0225007698246798E-3</c:v>
                </c:pt>
                <c:pt idx="834">
                  <c:v>7.0258755450733224E-3</c:v>
                </c:pt>
                <c:pt idx="835">
                  <c:v>7.042282625412951E-3</c:v>
                </c:pt>
                <c:pt idx="836">
                  <c:v>7.0671672230923528E-3</c:v>
                </c:pt>
                <c:pt idx="837">
                  <c:v>7.2306894931459809E-3</c:v>
                </c:pt>
                <c:pt idx="838">
                  <c:v>7.2344388954337152E-3</c:v>
                </c:pt>
                <c:pt idx="839">
                  <c:v>7.2762474608033386E-3</c:v>
                </c:pt>
                <c:pt idx="840">
                  <c:v>7.3134707438072535E-3</c:v>
                </c:pt>
                <c:pt idx="841">
                  <c:v>7.3439128306989716E-3</c:v>
                </c:pt>
                <c:pt idx="842">
                  <c:v>7.3505175593416468E-3</c:v>
                </c:pt>
                <c:pt idx="843">
                  <c:v>7.389196182371085E-3</c:v>
                </c:pt>
                <c:pt idx="844">
                  <c:v>7.3971502248131888E-3</c:v>
                </c:pt>
                <c:pt idx="845">
                  <c:v>7.3983689065042976E-3</c:v>
                </c:pt>
                <c:pt idx="846">
                  <c:v>7.3998685982948403E-3</c:v>
                </c:pt>
                <c:pt idx="847">
                  <c:v>7.4270898436155017E-3</c:v>
                </c:pt>
                <c:pt idx="848">
                  <c:v>7.4464221360679064E-3</c:v>
                </c:pt>
                <c:pt idx="849">
                  <c:v>7.4682946075257444E-3</c:v>
                </c:pt>
                <c:pt idx="850">
                  <c:v>7.4963648915019375E-3</c:v>
                </c:pt>
                <c:pt idx="851">
                  <c:v>7.5095442427685222E-3</c:v>
                </c:pt>
                <c:pt idx="852">
                  <c:v>7.6036958955357338E-3</c:v>
                </c:pt>
                <c:pt idx="853">
                  <c:v>7.6090504667208252E-3</c:v>
                </c:pt>
                <c:pt idx="854">
                  <c:v>7.621988119058962E-3</c:v>
                </c:pt>
                <c:pt idx="855">
                  <c:v>7.6726719116601864E-3</c:v>
                </c:pt>
                <c:pt idx="856">
                  <c:v>7.6864329241562914E-3</c:v>
                </c:pt>
                <c:pt idx="857">
                  <c:v>7.691580776677788E-3</c:v>
                </c:pt>
                <c:pt idx="858">
                  <c:v>7.6918816160694474E-3</c:v>
                </c:pt>
                <c:pt idx="859">
                  <c:v>7.698298238846624E-3</c:v>
                </c:pt>
                <c:pt idx="860">
                  <c:v>7.70035416369628E-3</c:v>
                </c:pt>
                <c:pt idx="861">
                  <c:v>7.74972605128477E-3</c:v>
                </c:pt>
                <c:pt idx="862">
                  <c:v>7.7534695718521462E-3</c:v>
                </c:pt>
                <c:pt idx="863">
                  <c:v>7.8527130242645356E-3</c:v>
                </c:pt>
                <c:pt idx="864">
                  <c:v>7.9279694521905159E-3</c:v>
                </c:pt>
                <c:pt idx="865">
                  <c:v>8.0038845726613378E-3</c:v>
                </c:pt>
                <c:pt idx="866">
                  <c:v>8.0137807235536162E-3</c:v>
                </c:pt>
                <c:pt idx="867">
                  <c:v>8.0619240439827305E-3</c:v>
                </c:pt>
                <c:pt idx="868">
                  <c:v>8.0878546016989062E-3</c:v>
                </c:pt>
                <c:pt idx="869">
                  <c:v>8.1326650895946692E-3</c:v>
                </c:pt>
                <c:pt idx="870">
                  <c:v>8.1487946737280881E-3</c:v>
                </c:pt>
                <c:pt idx="871">
                  <c:v>8.1810775456243739E-3</c:v>
                </c:pt>
                <c:pt idx="872">
                  <c:v>8.2063211057180809E-3</c:v>
                </c:pt>
                <c:pt idx="873">
                  <c:v>8.212065560370475E-3</c:v>
                </c:pt>
                <c:pt idx="874">
                  <c:v>8.2220401520164566E-3</c:v>
                </c:pt>
                <c:pt idx="875">
                  <c:v>8.2405805882762827E-3</c:v>
                </c:pt>
                <c:pt idx="876">
                  <c:v>8.2983505938757415E-3</c:v>
                </c:pt>
                <c:pt idx="877">
                  <c:v>8.3096989314051014E-3</c:v>
                </c:pt>
                <c:pt idx="878">
                  <c:v>8.3998782117473969E-3</c:v>
                </c:pt>
                <c:pt idx="879">
                  <c:v>8.4015662336717912E-3</c:v>
                </c:pt>
                <c:pt idx="880">
                  <c:v>8.4286468755650854E-3</c:v>
                </c:pt>
                <c:pt idx="881">
                  <c:v>8.4567100182234584E-3</c:v>
                </c:pt>
                <c:pt idx="882">
                  <c:v>8.477390189042526E-3</c:v>
                </c:pt>
                <c:pt idx="883">
                  <c:v>8.5040001082402339E-3</c:v>
                </c:pt>
                <c:pt idx="884">
                  <c:v>8.5524763784432575E-3</c:v>
                </c:pt>
                <c:pt idx="885">
                  <c:v>8.6903091919772607E-3</c:v>
                </c:pt>
                <c:pt idx="886">
                  <c:v>8.7032751283016713E-3</c:v>
                </c:pt>
                <c:pt idx="887">
                  <c:v>8.7118786441509038E-3</c:v>
                </c:pt>
                <c:pt idx="888">
                  <c:v>8.8217333291476883E-3</c:v>
                </c:pt>
                <c:pt idx="889">
                  <c:v>8.8552128297325443E-3</c:v>
                </c:pt>
                <c:pt idx="890">
                  <c:v>8.8626872578453243E-3</c:v>
                </c:pt>
                <c:pt idx="891">
                  <c:v>8.9741553518021908E-3</c:v>
                </c:pt>
                <c:pt idx="892">
                  <c:v>9.019006923989055E-3</c:v>
                </c:pt>
                <c:pt idx="893">
                  <c:v>9.0201513593837438E-3</c:v>
                </c:pt>
                <c:pt idx="894">
                  <c:v>9.0407402864567631E-3</c:v>
                </c:pt>
                <c:pt idx="895">
                  <c:v>9.0506865098746361E-3</c:v>
                </c:pt>
                <c:pt idx="896">
                  <c:v>9.1196703605482213E-3</c:v>
                </c:pt>
                <c:pt idx="897">
                  <c:v>9.1232215298069335E-3</c:v>
                </c:pt>
                <c:pt idx="898">
                  <c:v>9.1324835632724723E-3</c:v>
                </c:pt>
                <c:pt idx="899">
                  <c:v>9.1384447973672459E-3</c:v>
                </c:pt>
                <c:pt idx="900">
                  <c:v>9.1584106848033864E-3</c:v>
                </c:pt>
                <c:pt idx="901">
                  <c:v>9.1915992180728202E-3</c:v>
                </c:pt>
                <c:pt idx="902">
                  <c:v>9.2697351680454867E-3</c:v>
                </c:pt>
                <c:pt idx="903">
                  <c:v>9.3300000815656758E-3</c:v>
                </c:pt>
                <c:pt idx="904">
                  <c:v>9.4612557727784732E-3</c:v>
                </c:pt>
                <c:pt idx="905">
                  <c:v>9.4647454953072519E-3</c:v>
                </c:pt>
                <c:pt idx="906">
                  <c:v>9.4705830542331851E-3</c:v>
                </c:pt>
                <c:pt idx="907">
                  <c:v>9.488737508701453E-3</c:v>
                </c:pt>
                <c:pt idx="908">
                  <c:v>9.5340563775604369E-3</c:v>
                </c:pt>
                <c:pt idx="909">
                  <c:v>9.5483648686943683E-3</c:v>
                </c:pt>
                <c:pt idx="910">
                  <c:v>9.5923996914395078E-3</c:v>
                </c:pt>
                <c:pt idx="911">
                  <c:v>9.6275634921454776E-3</c:v>
                </c:pt>
                <c:pt idx="912">
                  <c:v>9.711957204568189E-3</c:v>
                </c:pt>
                <c:pt idx="913">
                  <c:v>9.7193935675124396E-3</c:v>
                </c:pt>
                <c:pt idx="914">
                  <c:v>9.7277031680120564E-3</c:v>
                </c:pt>
                <c:pt idx="915">
                  <c:v>9.7337093347206697E-3</c:v>
                </c:pt>
                <c:pt idx="916">
                  <c:v>9.8620128691158434E-3</c:v>
                </c:pt>
                <c:pt idx="917">
                  <c:v>9.8847592325419249E-3</c:v>
                </c:pt>
                <c:pt idx="918">
                  <c:v>9.8858605432585664E-3</c:v>
                </c:pt>
                <c:pt idx="919">
                  <c:v>9.9010709827115368E-3</c:v>
                </c:pt>
                <c:pt idx="920">
                  <c:v>9.9256397999699982E-3</c:v>
                </c:pt>
                <c:pt idx="921">
                  <c:v>9.950330853168092E-3</c:v>
                </c:pt>
                <c:pt idx="922">
                  <c:v>9.9644952594317281E-3</c:v>
                </c:pt>
                <c:pt idx="923">
                  <c:v>9.9664748949215027E-3</c:v>
                </c:pt>
                <c:pt idx="924">
                  <c:v>1.0011635414246741E-2</c:v>
                </c:pt>
                <c:pt idx="925">
                  <c:v>1.0059526987733335E-2</c:v>
                </c:pt>
                <c:pt idx="926">
                  <c:v>1.0126668817929268E-2</c:v>
                </c:pt>
                <c:pt idx="927">
                  <c:v>1.0169579169629012E-2</c:v>
                </c:pt>
                <c:pt idx="928">
                  <c:v>1.0234880659397866E-2</c:v>
                </c:pt>
                <c:pt idx="929">
                  <c:v>1.0248427418266648E-2</c:v>
                </c:pt>
                <c:pt idx="930">
                  <c:v>1.0256500167189061E-2</c:v>
                </c:pt>
                <c:pt idx="931">
                  <c:v>1.026105431148165E-2</c:v>
                </c:pt>
                <c:pt idx="932">
                  <c:v>1.0293093596989277E-2</c:v>
                </c:pt>
                <c:pt idx="933">
                  <c:v>1.0379969018519793E-2</c:v>
                </c:pt>
                <c:pt idx="934">
                  <c:v>1.043825474672226E-2</c:v>
                </c:pt>
                <c:pt idx="935">
                  <c:v>1.0561788051108521E-2</c:v>
                </c:pt>
                <c:pt idx="936">
                  <c:v>1.0582109330536788E-2</c:v>
                </c:pt>
                <c:pt idx="937">
                  <c:v>1.0583401278680011E-2</c:v>
                </c:pt>
                <c:pt idx="938">
                  <c:v>1.0627354208896029E-2</c:v>
                </c:pt>
                <c:pt idx="939">
                  <c:v>1.0703466099359613E-2</c:v>
                </c:pt>
                <c:pt idx="940">
                  <c:v>1.0706740394424451E-2</c:v>
                </c:pt>
                <c:pt idx="941">
                  <c:v>1.0741241831412616E-2</c:v>
                </c:pt>
                <c:pt idx="942">
                  <c:v>1.0766149539460092E-2</c:v>
                </c:pt>
                <c:pt idx="943">
                  <c:v>1.0784011601745412E-2</c:v>
                </c:pt>
                <c:pt idx="944">
                  <c:v>1.1019395249610698E-2</c:v>
                </c:pt>
                <c:pt idx="945">
                  <c:v>1.1066181798197345E-2</c:v>
                </c:pt>
                <c:pt idx="946">
                  <c:v>1.1340578921559251E-2</c:v>
                </c:pt>
                <c:pt idx="947">
                  <c:v>1.1396134730869582E-2</c:v>
                </c:pt>
                <c:pt idx="948">
                  <c:v>1.1415649083676711E-2</c:v>
                </c:pt>
                <c:pt idx="949">
                  <c:v>1.1449566813324409E-2</c:v>
                </c:pt>
                <c:pt idx="950">
                  <c:v>1.1482684456260618E-2</c:v>
                </c:pt>
                <c:pt idx="951">
                  <c:v>1.1494437229205004E-2</c:v>
                </c:pt>
                <c:pt idx="952">
                  <c:v>1.1517974673393222E-2</c:v>
                </c:pt>
                <c:pt idx="953">
                  <c:v>1.154664910081573E-2</c:v>
                </c:pt>
                <c:pt idx="954">
                  <c:v>1.1569785946337379E-2</c:v>
                </c:pt>
                <c:pt idx="955">
                  <c:v>1.1639657542766585E-2</c:v>
                </c:pt>
                <c:pt idx="956">
                  <c:v>1.1836681176166118E-2</c:v>
                </c:pt>
                <c:pt idx="957">
                  <c:v>1.1869396310663426E-2</c:v>
                </c:pt>
                <c:pt idx="958">
                  <c:v>1.1873490415016544E-2</c:v>
                </c:pt>
                <c:pt idx="959">
                  <c:v>1.1950169370657994E-2</c:v>
                </c:pt>
                <c:pt idx="960">
                  <c:v>1.197619104671562E-2</c:v>
                </c:pt>
                <c:pt idx="961">
                  <c:v>1.2054940505353898E-2</c:v>
                </c:pt>
                <c:pt idx="962">
                  <c:v>1.2055098519861231E-2</c:v>
                </c:pt>
                <c:pt idx="963">
                  <c:v>1.2095428033355201E-2</c:v>
                </c:pt>
                <c:pt idx="964">
                  <c:v>1.2100633225014279E-2</c:v>
                </c:pt>
                <c:pt idx="965">
                  <c:v>1.2167937512457273E-2</c:v>
                </c:pt>
                <c:pt idx="966">
                  <c:v>1.2183569231767144E-2</c:v>
                </c:pt>
                <c:pt idx="967">
                  <c:v>1.2190508816074331E-2</c:v>
                </c:pt>
                <c:pt idx="968">
                  <c:v>1.2371291802546829E-2</c:v>
                </c:pt>
                <c:pt idx="969">
                  <c:v>1.238164872916634E-2</c:v>
                </c:pt>
                <c:pt idx="970">
                  <c:v>1.240710704705373E-2</c:v>
                </c:pt>
                <c:pt idx="971">
                  <c:v>1.246807497202931E-2</c:v>
                </c:pt>
                <c:pt idx="972">
                  <c:v>1.2499634619789927E-2</c:v>
                </c:pt>
                <c:pt idx="973">
                  <c:v>1.2517548701616652E-2</c:v>
                </c:pt>
                <c:pt idx="974">
                  <c:v>1.2624153228396407E-2</c:v>
                </c:pt>
                <c:pt idx="975">
                  <c:v>1.2628423548179279E-2</c:v>
                </c:pt>
                <c:pt idx="976">
                  <c:v>1.2645433767871625E-2</c:v>
                </c:pt>
                <c:pt idx="977">
                  <c:v>1.2704242713788659E-2</c:v>
                </c:pt>
                <c:pt idx="978">
                  <c:v>1.2763796688945441E-2</c:v>
                </c:pt>
                <c:pt idx="979">
                  <c:v>1.2914529008480049E-2</c:v>
                </c:pt>
                <c:pt idx="980">
                  <c:v>1.2942962764427291E-2</c:v>
                </c:pt>
                <c:pt idx="981">
                  <c:v>1.2976257440028314E-2</c:v>
                </c:pt>
                <c:pt idx="982">
                  <c:v>1.3027266853778476E-2</c:v>
                </c:pt>
                <c:pt idx="983">
                  <c:v>1.3097764190063459E-2</c:v>
                </c:pt>
                <c:pt idx="984">
                  <c:v>1.3143672240550307E-2</c:v>
                </c:pt>
                <c:pt idx="985">
                  <c:v>1.3166747161213351E-2</c:v>
                </c:pt>
                <c:pt idx="986">
                  <c:v>1.3286635474844922E-2</c:v>
                </c:pt>
                <c:pt idx="987">
                  <c:v>1.3289232118682487E-2</c:v>
                </c:pt>
                <c:pt idx="988">
                  <c:v>1.3307437083176945E-2</c:v>
                </c:pt>
                <c:pt idx="989">
                  <c:v>1.3393168948585901E-2</c:v>
                </c:pt>
                <c:pt idx="990">
                  <c:v>1.3468217050866611E-2</c:v>
                </c:pt>
                <c:pt idx="991">
                  <c:v>1.3568729206068796E-2</c:v>
                </c:pt>
                <c:pt idx="992">
                  <c:v>1.3649436175539225E-2</c:v>
                </c:pt>
                <c:pt idx="993">
                  <c:v>1.3690319608682841E-2</c:v>
                </c:pt>
                <c:pt idx="994">
                  <c:v>1.3722052288710535E-2</c:v>
                </c:pt>
                <c:pt idx="995">
                  <c:v>1.3736479727886757E-2</c:v>
                </c:pt>
                <c:pt idx="996">
                  <c:v>1.3780724784077559E-2</c:v>
                </c:pt>
                <c:pt idx="997">
                  <c:v>1.3860311376071011E-2</c:v>
                </c:pt>
                <c:pt idx="998">
                  <c:v>1.3902905168991434E-2</c:v>
                </c:pt>
                <c:pt idx="999">
                  <c:v>1.3966694806470264E-2</c:v>
                </c:pt>
                <c:pt idx="1000">
                  <c:v>1.4092374139708146E-2</c:v>
                </c:pt>
                <c:pt idx="1001">
                  <c:v>1.4092610139416728E-2</c:v>
                </c:pt>
                <c:pt idx="1002">
                  <c:v>1.4128032243036359E-2</c:v>
                </c:pt>
                <c:pt idx="1003">
                  <c:v>1.4184634991956381E-2</c:v>
                </c:pt>
                <c:pt idx="1004">
                  <c:v>1.4185497207163984E-2</c:v>
                </c:pt>
                <c:pt idx="1005">
                  <c:v>1.4213893922050542E-2</c:v>
                </c:pt>
                <c:pt idx="1006">
                  <c:v>1.4242356715543168E-2</c:v>
                </c:pt>
                <c:pt idx="1007">
                  <c:v>1.4246816312707683E-2</c:v>
                </c:pt>
                <c:pt idx="1008">
                  <c:v>1.4256006636032555E-2</c:v>
                </c:pt>
                <c:pt idx="1009">
                  <c:v>1.4273123848124758E-2</c:v>
                </c:pt>
                <c:pt idx="1010">
                  <c:v>1.4293811257144904E-2</c:v>
                </c:pt>
                <c:pt idx="1011">
                  <c:v>1.4362904000361623E-2</c:v>
                </c:pt>
                <c:pt idx="1012">
                  <c:v>1.4370818564594995E-2</c:v>
                </c:pt>
                <c:pt idx="1013">
                  <c:v>1.4439036822388746E-2</c:v>
                </c:pt>
                <c:pt idx="1014">
                  <c:v>1.4486184770454288E-2</c:v>
                </c:pt>
                <c:pt idx="1015">
                  <c:v>1.4534221094539055E-2</c:v>
                </c:pt>
                <c:pt idx="1016">
                  <c:v>1.4548823159866388E-2</c:v>
                </c:pt>
                <c:pt idx="1017">
                  <c:v>1.4645896799614359E-2</c:v>
                </c:pt>
                <c:pt idx="1018">
                  <c:v>1.4684551682921317E-2</c:v>
                </c:pt>
                <c:pt idx="1019">
                  <c:v>1.4710850516569325E-2</c:v>
                </c:pt>
                <c:pt idx="1020">
                  <c:v>1.4735698653752965E-2</c:v>
                </c:pt>
                <c:pt idx="1021">
                  <c:v>1.4771317320312503E-2</c:v>
                </c:pt>
                <c:pt idx="1022">
                  <c:v>1.4817959585508496E-2</c:v>
                </c:pt>
                <c:pt idx="1023">
                  <c:v>1.4837067430467574E-2</c:v>
                </c:pt>
                <c:pt idx="1024">
                  <c:v>1.4846508116994638E-2</c:v>
                </c:pt>
                <c:pt idx="1025">
                  <c:v>1.4846508116994638E-2</c:v>
                </c:pt>
                <c:pt idx="1026">
                  <c:v>1.4881386646667485E-2</c:v>
                </c:pt>
                <c:pt idx="1027">
                  <c:v>1.4967641714472121E-2</c:v>
                </c:pt>
                <c:pt idx="1028">
                  <c:v>1.5003051178745236E-2</c:v>
                </c:pt>
                <c:pt idx="1029">
                  <c:v>1.5049192973858009E-2</c:v>
                </c:pt>
                <c:pt idx="1030">
                  <c:v>1.5140334631411961E-2</c:v>
                </c:pt>
                <c:pt idx="1031">
                  <c:v>1.5370730858991665E-2</c:v>
                </c:pt>
                <c:pt idx="1032">
                  <c:v>1.5371780047854002E-2</c:v>
                </c:pt>
                <c:pt idx="1033">
                  <c:v>1.548018528789908E-2</c:v>
                </c:pt>
                <c:pt idx="1034">
                  <c:v>1.5566616122966687E-2</c:v>
                </c:pt>
                <c:pt idx="1035">
                  <c:v>1.5720168715763681E-2</c:v>
                </c:pt>
                <c:pt idx="1036">
                  <c:v>1.5810606026642245E-2</c:v>
                </c:pt>
                <c:pt idx="1037">
                  <c:v>1.5953927942241684E-2</c:v>
                </c:pt>
                <c:pt idx="1038">
                  <c:v>1.5962384444683651E-2</c:v>
                </c:pt>
                <c:pt idx="1039">
                  <c:v>1.5983291774811167E-2</c:v>
                </c:pt>
                <c:pt idx="1040">
                  <c:v>1.600034134644112E-2</c:v>
                </c:pt>
                <c:pt idx="1041">
                  <c:v>1.6093983073262843E-2</c:v>
                </c:pt>
                <c:pt idx="1042">
                  <c:v>1.6118465442917569E-2</c:v>
                </c:pt>
                <c:pt idx="1043">
                  <c:v>1.6139394395403236E-2</c:v>
                </c:pt>
                <c:pt idx="1044">
                  <c:v>1.6194685919980606E-2</c:v>
                </c:pt>
                <c:pt idx="1045">
                  <c:v>1.6301342294232257E-2</c:v>
                </c:pt>
                <c:pt idx="1046">
                  <c:v>1.6366977464205412E-2</c:v>
                </c:pt>
                <c:pt idx="1047">
                  <c:v>1.6430541396095955E-2</c:v>
                </c:pt>
                <c:pt idx="1048">
                  <c:v>1.6466489853579978E-2</c:v>
                </c:pt>
                <c:pt idx="1049">
                  <c:v>1.6500979005905494E-2</c:v>
                </c:pt>
                <c:pt idx="1050">
                  <c:v>1.65749650942126E-2</c:v>
                </c:pt>
                <c:pt idx="1051">
                  <c:v>1.660415505203516E-2</c:v>
                </c:pt>
                <c:pt idx="1052">
                  <c:v>1.6620469552091323E-2</c:v>
                </c:pt>
                <c:pt idx="1053">
                  <c:v>1.6624423786499566E-2</c:v>
                </c:pt>
                <c:pt idx="1054">
                  <c:v>1.6656374827676068E-2</c:v>
                </c:pt>
                <c:pt idx="1055">
                  <c:v>1.6809371651382066E-2</c:v>
                </c:pt>
                <c:pt idx="1056">
                  <c:v>1.6854331554982182E-2</c:v>
                </c:pt>
                <c:pt idx="1057">
                  <c:v>1.6933411400523218E-2</c:v>
                </c:pt>
                <c:pt idx="1058">
                  <c:v>1.7028028989868303E-2</c:v>
                </c:pt>
                <c:pt idx="1059">
                  <c:v>1.7052860413400355E-2</c:v>
                </c:pt>
                <c:pt idx="1060">
                  <c:v>1.7067582188764547E-2</c:v>
                </c:pt>
                <c:pt idx="1061">
                  <c:v>1.7081612512402276E-2</c:v>
                </c:pt>
                <c:pt idx="1062">
                  <c:v>1.7249312361629809E-2</c:v>
                </c:pt>
                <c:pt idx="1063">
                  <c:v>1.7275010287153916E-2</c:v>
                </c:pt>
                <c:pt idx="1064">
                  <c:v>1.7347045979192836E-2</c:v>
                </c:pt>
                <c:pt idx="1065">
                  <c:v>1.7704797851053382E-2</c:v>
                </c:pt>
                <c:pt idx="1066">
                  <c:v>1.781084274624737E-2</c:v>
                </c:pt>
                <c:pt idx="1067">
                  <c:v>1.7869891329566498E-2</c:v>
                </c:pt>
                <c:pt idx="1068">
                  <c:v>1.8018505502678212E-2</c:v>
                </c:pt>
                <c:pt idx="1069">
                  <c:v>1.8045602469174554E-2</c:v>
                </c:pt>
                <c:pt idx="1070">
                  <c:v>1.8048939424471139E-2</c:v>
                </c:pt>
                <c:pt idx="1071">
                  <c:v>1.8191526520992578E-2</c:v>
                </c:pt>
                <c:pt idx="1072">
                  <c:v>1.8277271191792076E-2</c:v>
                </c:pt>
                <c:pt idx="1073">
                  <c:v>1.8362077078130857E-2</c:v>
                </c:pt>
                <c:pt idx="1074">
                  <c:v>1.8362803582425816E-2</c:v>
                </c:pt>
                <c:pt idx="1075">
                  <c:v>1.8375075304994333E-2</c:v>
                </c:pt>
                <c:pt idx="1076">
                  <c:v>1.8378463751408565E-2</c:v>
                </c:pt>
                <c:pt idx="1077">
                  <c:v>1.8519047767237531E-2</c:v>
                </c:pt>
                <c:pt idx="1078">
                  <c:v>1.8543577712168885E-2</c:v>
                </c:pt>
                <c:pt idx="1079">
                  <c:v>1.8585215268388671E-2</c:v>
                </c:pt>
                <c:pt idx="1080">
                  <c:v>1.8613507025587783E-2</c:v>
                </c:pt>
                <c:pt idx="1081">
                  <c:v>1.8632084132346509E-2</c:v>
                </c:pt>
                <c:pt idx="1082">
                  <c:v>1.8651116626100514E-2</c:v>
                </c:pt>
                <c:pt idx="1083">
                  <c:v>1.8676264404225956E-2</c:v>
                </c:pt>
                <c:pt idx="1084">
                  <c:v>1.8684259729177807E-2</c:v>
                </c:pt>
                <c:pt idx="1085">
                  <c:v>1.8781631721803714E-2</c:v>
                </c:pt>
                <c:pt idx="1086">
                  <c:v>1.8898200220229554E-2</c:v>
                </c:pt>
                <c:pt idx="1087">
                  <c:v>1.8947137476112392E-2</c:v>
                </c:pt>
                <c:pt idx="1088">
                  <c:v>1.8985208725452736E-2</c:v>
                </c:pt>
                <c:pt idx="1089">
                  <c:v>1.9231361927887592E-2</c:v>
                </c:pt>
                <c:pt idx="1090">
                  <c:v>1.9301510043409617E-2</c:v>
                </c:pt>
                <c:pt idx="1091">
                  <c:v>1.9385503621864329E-2</c:v>
                </c:pt>
                <c:pt idx="1092">
                  <c:v>1.9465953804264875E-2</c:v>
                </c:pt>
                <c:pt idx="1093">
                  <c:v>1.9491420423598794E-2</c:v>
                </c:pt>
                <c:pt idx="1094">
                  <c:v>1.9530779543329137E-2</c:v>
                </c:pt>
                <c:pt idx="1095">
                  <c:v>1.9586578937495925E-2</c:v>
                </c:pt>
                <c:pt idx="1096">
                  <c:v>1.9601165841714428E-2</c:v>
                </c:pt>
                <c:pt idx="1097">
                  <c:v>1.9659098136266196E-2</c:v>
                </c:pt>
                <c:pt idx="1098">
                  <c:v>1.9696399279568583E-2</c:v>
                </c:pt>
                <c:pt idx="1099">
                  <c:v>1.9870826164104863E-2</c:v>
                </c:pt>
                <c:pt idx="1100">
                  <c:v>1.9934216105017694E-2</c:v>
                </c:pt>
                <c:pt idx="1101">
                  <c:v>2.0103805775683437E-2</c:v>
                </c:pt>
                <c:pt idx="1102">
                  <c:v>2.0145020206322254E-2</c:v>
                </c:pt>
                <c:pt idx="1103">
                  <c:v>2.0202707317519469E-2</c:v>
                </c:pt>
                <c:pt idx="1104">
                  <c:v>2.0214548802256462E-2</c:v>
                </c:pt>
                <c:pt idx="1105">
                  <c:v>2.0228400185802187E-2</c:v>
                </c:pt>
                <c:pt idx="1106">
                  <c:v>2.0273694752773314E-2</c:v>
                </c:pt>
                <c:pt idx="1107">
                  <c:v>2.0373203359625253E-2</c:v>
                </c:pt>
                <c:pt idx="1108">
                  <c:v>2.0376880588696199E-2</c:v>
                </c:pt>
                <c:pt idx="1109">
                  <c:v>2.039895891269362E-2</c:v>
                </c:pt>
                <c:pt idx="1110">
                  <c:v>2.0719814973617027E-2</c:v>
                </c:pt>
                <c:pt idx="1111">
                  <c:v>2.0735784656242085E-2</c:v>
                </c:pt>
                <c:pt idx="1112">
                  <c:v>2.0915795149973257E-2</c:v>
                </c:pt>
                <c:pt idx="1113">
                  <c:v>2.0927755123333634E-2</c:v>
                </c:pt>
                <c:pt idx="1114">
                  <c:v>2.1012432953911787E-2</c:v>
                </c:pt>
                <c:pt idx="1115">
                  <c:v>2.1053409197832482E-2</c:v>
                </c:pt>
                <c:pt idx="1116">
                  <c:v>2.1095047238352295E-2</c:v>
                </c:pt>
                <c:pt idx="1117">
                  <c:v>2.1099364024246215E-2</c:v>
                </c:pt>
                <c:pt idx="1118">
                  <c:v>2.1170707122966488E-2</c:v>
                </c:pt>
                <c:pt idx="1119">
                  <c:v>2.1193003658656479E-2</c:v>
                </c:pt>
                <c:pt idx="1120">
                  <c:v>2.1291735467622253E-2</c:v>
                </c:pt>
                <c:pt idx="1121">
                  <c:v>2.1344927565124992E-2</c:v>
                </c:pt>
                <c:pt idx="1122">
                  <c:v>2.13683344056988E-2</c:v>
                </c:pt>
                <c:pt idx="1123">
                  <c:v>2.1391673320639171E-2</c:v>
                </c:pt>
                <c:pt idx="1124">
                  <c:v>2.163025930870472E-2</c:v>
                </c:pt>
                <c:pt idx="1125">
                  <c:v>2.1864483696738504E-2</c:v>
                </c:pt>
                <c:pt idx="1126">
                  <c:v>2.1954475237687881E-2</c:v>
                </c:pt>
                <c:pt idx="1127">
                  <c:v>2.1978906718775167E-2</c:v>
                </c:pt>
                <c:pt idx="1128">
                  <c:v>2.2000887397759159E-2</c:v>
                </c:pt>
                <c:pt idx="1129">
                  <c:v>2.2296691789381685E-2</c:v>
                </c:pt>
                <c:pt idx="1130">
                  <c:v>2.2332638593705316E-2</c:v>
                </c:pt>
                <c:pt idx="1131">
                  <c:v>2.2459952975878307E-2</c:v>
                </c:pt>
                <c:pt idx="1132">
                  <c:v>2.2739711113406468E-2</c:v>
                </c:pt>
                <c:pt idx="1133">
                  <c:v>2.2839491969822951E-2</c:v>
                </c:pt>
                <c:pt idx="1134">
                  <c:v>2.3143656435187853E-2</c:v>
                </c:pt>
                <c:pt idx="1135">
                  <c:v>2.3164962269509853E-2</c:v>
                </c:pt>
                <c:pt idx="1136">
                  <c:v>2.3187866269495778E-2</c:v>
                </c:pt>
                <c:pt idx="1137">
                  <c:v>2.3277651523234678E-2</c:v>
                </c:pt>
                <c:pt idx="1138">
                  <c:v>2.3488468425255326E-2</c:v>
                </c:pt>
                <c:pt idx="1139">
                  <c:v>2.3499288590766058E-2</c:v>
                </c:pt>
                <c:pt idx="1140">
                  <c:v>2.3557537335089803E-2</c:v>
                </c:pt>
                <c:pt idx="1141">
                  <c:v>2.3743732544520498E-2</c:v>
                </c:pt>
                <c:pt idx="1142">
                  <c:v>2.3786036462735499E-2</c:v>
                </c:pt>
                <c:pt idx="1143">
                  <c:v>2.3912326375554842E-2</c:v>
                </c:pt>
                <c:pt idx="1144">
                  <c:v>2.4097551579060524E-2</c:v>
                </c:pt>
                <c:pt idx="1145">
                  <c:v>2.4157525996887221E-2</c:v>
                </c:pt>
                <c:pt idx="1146">
                  <c:v>2.4262681263719714E-2</c:v>
                </c:pt>
                <c:pt idx="1147">
                  <c:v>2.439733371638194E-2</c:v>
                </c:pt>
                <c:pt idx="1148">
                  <c:v>2.4707495142478247E-2</c:v>
                </c:pt>
                <c:pt idx="1149">
                  <c:v>2.4858518853713478E-2</c:v>
                </c:pt>
                <c:pt idx="1150">
                  <c:v>2.4932881692921034E-2</c:v>
                </c:pt>
                <c:pt idx="1151">
                  <c:v>2.5079684397023606E-2</c:v>
                </c:pt>
                <c:pt idx="1152">
                  <c:v>2.5188779071384289E-2</c:v>
                </c:pt>
                <c:pt idx="1153">
                  <c:v>2.5446722934934447E-2</c:v>
                </c:pt>
                <c:pt idx="1154">
                  <c:v>2.5602037250246186E-2</c:v>
                </c:pt>
                <c:pt idx="1155">
                  <c:v>2.5789394882914232E-2</c:v>
                </c:pt>
                <c:pt idx="1156">
                  <c:v>2.5846369177552297E-2</c:v>
                </c:pt>
                <c:pt idx="1157">
                  <c:v>2.59242358382119E-2</c:v>
                </c:pt>
                <c:pt idx="1158">
                  <c:v>2.5975303947175878E-2</c:v>
                </c:pt>
                <c:pt idx="1159">
                  <c:v>2.6015741055473871E-2</c:v>
                </c:pt>
                <c:pt idx="1160">
                  <c:v>2.6567027384721706E-2</c:v>
                </c:pt>
                <c:pt idx="1161">
                  <c:v>2.6622001219262847E-2</c:v>
                </c:pt>
                <c:pt idx="1162">
                  <c:v>2.7198329257308713E-2</c:v>
                </c:pt>
                <c:pt idx="1163">
                  <c:v>2.7433937389348639E-2</c:v>
                </c:pt>
                <c:pt idx="1164">
                  <c:v>2.7437441222226164E-2</c:v>
                </c:pt>
                <c:pt idx="1165">
                  <c:v>2.7803702371052889E-2</c:v>
                </c:pt>
                <c:pt idx="1166">
                  <c:v>2.7956077266590135E-2</c:v>
                </c:pt>
                <c:pt idx="1167">
                  <c:v>2.8034702117980526E-2</c:v>
                </c:pt>
                <c:pt idx="1168">
                  <c:v>2.8403269310206539E-2</c:v>
                </c:pt>
                <c:pt idx="1169">
                  <c:v>2.8462464663761452E-2</c:v>
                </c:pt>
                <c:pt idx="1170">
                  <c:v>2.8637067663909478E-2</c:v>
                </c:pt>
                <c:pt idx="1171">
                  <c:v>2.8668122969471053E-2</c:v>
                </c:pt>
                <c:pt idx="1172">
                  <c:v>2.8719922652419787E-2</c:v>
                </c:pt>
                <c:pt idx="1173">
                  <c:v>2.9019349166585454E-2</c:v>
                </c:pt>
                <c:pt idx="1174">
                  <c:v>2.9077853432854742E-2</c:v>
                </c:pt>
                <c:pt idx="1175">
                  <c:v>2.9102582987696586E-2</c:v>
                </c:pt>
                <c:pt idx="1176">
                  <c:v>2.9132580158269052E-2</c:v>
                </c:pt>
                <c:pt idx="1177">
                  <c:v>2.9406305285503507E-2</c:v>
                </c:pt>
                <c:pt idx="1178">
                  <c:v>2.9409260992120621E-2</c:v>
                </c:pt>
                <c:pt idx="1179">
                  <c:v>2.9424982199563094E-2</c:v>
                </c:pt>
                <c:pt idx="1180">
                  <c:v>2.9440336782923071E-2</c:v>
                </c:pt>
                <c:pt idx="1181">
                  <c:v>2.9574139782476673E-2</c:v>
                </c:pt>
                <c:pt idx="1182">
                  <c:v>2.9642740820598475E-2</c:v>
                </c:pt>
                <c:pt idx="1183">
                  <c:v>2.9969669691215305E-2</c:v>
                </c:pt>
                <c:pt idx="1184">
                  <c:v>3.0325329714912384E-2</c:v>
                </c:pt>
                <c:pt idx="1185">
                  <c:v>3.034003706283514E-2</c:v>
                </c:pt>
                <c:pt idx="1186">
                  <c:v>3.0389078798540685E-2</c:v>
                </c:pt>
                <c:pt idx="1187">
                  <c:v>3.0615536988759087E-2</c:v>
                </c:pt>
                <c:pt idx="1188">
                  <c:v>3.0655796784793101E-2</c:v>
                </c:pt>
                <c:pt idx="1189">
                  <c:v>3.1350529884076009E-2</c:v>
                </c:pt>
                <c:pt idx="1190">
                  <c:v>3.1379663470605626E-2</c:v>
                </c:pt>
                <c:pt idx="1191">
                  <c:v>3.1698374987191198E-2</c:v>
                </c:pt>
                <c:pt idx="1192">
                  <c:v>3.1973468888993294E-2</c:v>
                </c:pt>
                <c:pt idx="1193">
                  <c:v>3.2140566278079222E-2</c:v>
                </c:pt>
                <c:pt idx="1194">
                  <c:v>3.2360296684775386E-2</c:v>
                </c:pt>
                <c:pt idx="1195">
                  <c:v>3.2410054291974709E-2</c:v>
                </c:pt>
                <c:pt idx="1196">
                  <c:v>3.2785126045282324E-2</c:v>
                </c:pt>
                <c:pt idx="1197">
                  <c:v>3.3248906958219998E-2</c:v>
                </c:pt>
                <c:pt idx="1198">
                  <c:v>3.4161629641409376E-2</c:v>
                </c:pt>
                <c:pt idx="1199">
                  <c:v>3.4208171329736956E-2</c:v>
                </c:pt>
                <c:pt idx="1200">
                  <c:v>3.4577912878334199E-2</c:v>
                </c:pt>
                <c:pt idx="1201">
                  <c:v>3.4765957843213444E-2</c:v>
                </c:pt>
                <c:pt idx="1202">
                  <c:v>3.5176458800721795E-2</c:v>
                </c:pt>
                <c:pt idx="1203">
                  <c:v>3.5274721920908587E-2</c:v>
                </c:pt>
                <c:pt idx="1204">
                  <c:v>3.5427770900951013E-2</c:v>
                </c:pt>
                <c:pt idx="1205">
                  <c:v>3.6062020241362715E-2</c:v>
                </c:pt>
                <c:pt idx="1206">
                  <c:v>3.6221263434318356E-2</c:v>
                </c:pt>
                <c:pt idx="1207">
                  <c:v>3.689271638036544E-2</c:v>
                </c:pt>
                <c:pt idx="1208">
                  <c:v>3.707905222337024E-2</c:v>
                </c:pt>
                <c:pt idx="1209">
                  <c:v>3.7961267998531618E-2</c:v>
                </c:pt>
                <c:pt idx="1210">
                  <c:v>3.9350443778081313E-2</c:v>
                </c:pt>
                <c:pt idx="1211">
                  <c:v>4.0053699457173103E-2</c:v>
                </c:pt>
                <c:pt idx="1212">
                  <c:v>4.0204564461726718E-2</c:v>
                </c:pt>
                <c:pt idx="1213">
                  <c:v>4.1141577953672966E-2</c:v>
                </c:pt>
                <c:pt idx="1214">
                  <c:v>4.1334297332550639E-2</c:v>
                </c:pt>
                <c:pt idx="1215">
                  <c:v>4.1344047770658733E-2</c:v>
                </c:pt>
                <c:pt idx="1216">
                  <c:v>4.1385216162854281E-2</c:v>
                </c:pt>
                <c:pt idx="1217">
                  <c:v>4.1437189864173239E-2</c:v>
                </c:pt>
                <c:pt idx="1218">
                  <c:v>4.1964199099032207E-2</c:v>
                </c:pt>
                <c:pt idx="1219">
                  <c:v>4.2232763623272995E-2</c:v>
                </c:pt>
                <c:pt idx="1220">
                  <c:v>4.2385018172171635E-2</c:v>
                </c:pt>
                <c:pt idx="1221">
                  <c:v>4.2511994237354196E-2</c:v>
                </c:pt>
                <c:pt idx="1222">
                  <c:v>4.2759805015633236E-2</c:v>
                </c:pt>
                <c:pt idx="1223">
                  <c:v>4.2853827254481974E-2</c:v>
                </c:pt>
                <c:pt idx="1224">
                  <c:v>4.3237919912369506E-2</c:v>
                </c:pt>
                <c:pt idx="1225">
                  <c:v>4.3629840212659449E-2</c:v>
                </c:pt>
                <c:pt idx="1226">
                  <c:v>4.3752715141626868E-2</c:v>
                </c:pt>
                <c:pt idx="1227">
                  <c:v>4.4066925159888491E-2</c:v>
                </c:pt>
                <c:pt idx="1228">
                  <c:v>4.504640980907728E-2</c:v>
                </c:pt>
                <c:pt idx="1229">
                  <c:v>4.5275222061987398E-2</c:v>
                </c:pt>
                <c:pt idx="1230">
                  <c:v>4.5280299303199351E-2</c:v>
                </c:pt>
                <c:pt idx="1231">
                  <c:v>4.5450070889787898E-2</c:v>
                </c:pt>
                <c:pt idx="1232">
                  <c:v>4.6687028597160882E-2</c:v>
                </c:pt>
                <c:pt idx="1233">
                  <c:v>4.7285731377012745E-2</c:v>
                </c:pt>
                <c:pt idx="1234">
                  <c:v>4.7371612430253639E-2</c:v>
                </c:pt>
                <c:pt idx="1235">
                  <c:v>4.7693217837290552E-2</c:v>
                </c:pt>
                <c:pt idx="1236">
                  <c:v>4.968564594003106E-2</c:v>
                </c:pt>
                <c:pt idx="1237">
                  <c:v>5.0010082363294239E-2</c:v>
                </c:pt>
                <c:pt idx="1238">
                  <c:v>5.0891607296389224E-2</c:v>
                </c:pt>
                <c:pt idx="1239">
                  <c:v>5.1098747437820308E-2</c:v>
                </c:pt>
                <c:pt idx="1240">
                  <c:v>5.5040865965551057E-2</c:v>
                </c:pt>
                <c:pt idx="1241">
                  <c:v>5.6147767244291602E-2</c:v>
                </c:pt>
                <c:pt idx="1242">
                  <c:v>5.6678301262275604E-2</c:v>
                </c:pt>
                <c:pt idx="1243">
                  <c:v>5.7507467538338249E-2</c:v>
                </c:pt>
                <c:pt idx="1244">
                  <c:v>5.7710069079831151E-2</c:v>
                </c:pt>
                <c:pt idx="1245">
                  <c:v>5.9897085131501444E-2</c:v>
                </c:pt>
                <c:pt idx="1246">
                  <c:v>6.0312105654743188E-2</c:v>
                </c:pt>
                <c:pt idx="1247">
                  <c:v>6.6909687370853399E-2</c:v>
                </c:pt>
                <c:pt idx="1248">
                  <c:v>6.9067196551741386E-2</c:v>
                </c:pt>
                <c:pt idx="1249">
                  <c:v>7.0438243264759393E-2</c:v>
                </c:pt>
                <c:pt idx="1250">
                  <c:v>8.501805017444504E-2</c:v>
                </c:pt>
                <c:pt idx="1251">
                  <c:v>9.5170524752076352E-2</c:v>
                </c:pt>
                <c:pt idx="1252">
                  <c:v>0.11460371899624559</c:v>
                </c:pt>
                <c:pt idx="1253">
                  <c:v>0.123045133151562</c:v>
                </c:pt>
              </c:numCache>
            </c:numRef>
          </c:xVal>
          <c:yVal>
            <c:numRef>
              <c:f>Aux_hist!$B$3:$B$1256</c:f>
              <c:numCache>
                <c:formatCode>General</c:formatCode>
                <c:ptCount val="1254"/>
                <c:pt idx="0">
                  <c:v>5.918713891180827E-4</c:v>
                </c:pt>
                <c:pt idx="1">
                  <c:v>8.8114213976015991E-3</c:v>
                </c:pt>
                <c:pt idx="2">
                  <c:v>2.0855114860484553E-2</c:v>
                </c:pt>
                <c:pt idx="3">
                  <c:v>2.161700912311287E-2</c:v>
                </c:pt>
                <c:pt idx="4">
                  <c:v>3.4748563062221779E-2</c:v>
                </c:pt>
                <c:pt idx="5">
                  <c:v>7.1479183477741043E-2</c:v>
                </c:pt>
                <c:pt idx="6">
                  <c:v>8.8067471941431844E-2</c:v>
                </c:pt>
                <c:pt idx="7">
                  <c:v>0.21123624452994519</c:v>
                </c:pt>
                <c:pt idx="8">
                  <c:v>0.21570398093899426</c:v>
                </c:pt>
                <c:pt idx="9">
                  <c:v>0.28410053513088529</c:v>
                </c:pt>
                <c:pt idx="10">
                  <c:v>0.45332923387058466</c:v>
                </c:pt>
                <c:pt idx="11">
                  <c:v>0.53530938908771208</c:v>
                </c:pt>
                <c:pt idx="12">
                  <c:v>0.61567341465141745</c:v>
                </c:pt>
                <c:pt idx="13">
                  <c:v>0.62794706102798581</c:v>
                </c:pt>
                <c:pt idx="14">
                  <c:v>0.72705025718047511</c:v>
                </c:pt>
                <c:pt idx="15">
                  <c:v>0.74660510607281794</c:v>
                </c:pt>
                <c:pt idx="16">
                  <c:v>0.81869517817068316</c:v>
                </c:pt>
                <c:pt idx="17">
                  <c:v>1.0086842507518685</c:v>
                </c:pt>
                <c:pt idx="18">
                  <c:v>1.1169114038848609</c:v>
                </c:pt>
                <c:pt idx="19">
                  <c:v>1.1244031093176934</c:v>
                </c:pt>
                <c:pt idx="20">
                  <c:v>1.1925057971950133</c:v>
                </c:pt>
                <c:pt idx="21">
                  <c:v>1.2009053474286258</c:v>
                </c:pt>
                <c:pt idx="22">
                  <c:v>1.2110206604006761</c:v>
                </c:pt>
                <c:pt idx="23">
                  <c:v>1.2523047801114928</c:v>
                </c:pt>
                <c:pt idx="24">
                  <c:v>1.3781333648505025</c:v>
                </c:pt>
                <c:pt idx="25">
                  <c:v>1.4431123117956901</c:v>
                </c:pt>
                <c:pt idx="26">
                  <c:v>1.6692452553220853</c:v>
                </c:pt>
                <c:pt idx="27">
                  <c:v>2.0054887899979374</c:v>
                </c:pt>
                <c:pt idx="28">
                  <c:v>2.1699123740376303</c:v>
                </c:pt>
                <c:pt idx="29">
                  <c:v>2.1753453083587018</c:v>
                </c:pt>
                <c:pt idx="30">
                  <c:v>2.1821005518985053</c:v>
                </c:pt>
                <c:pt idx="31">
                  <c:v>2.4174936152722735</c:v>
                </c:pt>
                <c:pt idx="32">
                  <c:v>2.4284482443186182</c:v>
                </c:pt>
                <c:pt idx="33">
                  <c:v>2.431956317275791</c:v>
                </c:pt>
                <c:pt idx="34">
                  <c:v>2.4717761800863336</c:v>
                </c:pt>
                <c:pt idx="35">
                  <c:v>2.6654006391094582</c:v>
                </c:pt>
                <c:pt idx="36">
                  <c:v>2.7410617677582763</c:v>
                </c:pt>
                <c:pt idx="37">
                  <c:v>2.8581869033228746</c:v>
                </c:pt>
                <c:pt idx="38">
                  <c:v>2.8861068660672253</c:v>
                </c:pt>
                <c:pt idx="39">
                  <c:v>2.8958688404248161</c:v>
                </c:pt>
                <c:pt idx="40">
                  <c:v>3.1596279966840632</c:v>
                </c:pt>
                <c:pt idx="41">
                  <c:v>3.4203529775458636</c:v>
                </c:pt>
                <c:pt idx="42">
                  <c:v>3.5251255459270157</c:v>
                </c:pt>
                <c:pt idx="43">
                  <c:v>3.6367537662610001</c:v>
                </c:pt>
                <c:pt idx="44">
                  <c:v>3.637972307810482</c:v>
                </c:pt>
                <c:pt idx="45">
                  <c:v>3.7060007231088403</c:v>
                </c:pt>
                <c:pt idx="46">
                  <c:v>3.7122208899298714</c:v>
                </c:pt>
                <c:pt idx="47">
                  <c:v>3.8623233685104497</c:v>
                </c:pt>
                <c:pt idx="48">
                  <c:v>3.9214569196767415</c:v>
                </c:pt>
                <c:pt idx="49">
                  <c:v>3.9730333341840192</c:v>
                </c:pt>
                <c:pt idx="50">
                  <c:v>4.0049203728395328</c:v>
                </c:pt>
                <c:pt idx="51">
                  <c:v>4.0799695512168714</c:v>
                </c:pt>
                <c:pt idx="52">
                  <c:v>4.1818435216468179</c:v>
                </c:pt>
                <c:pt idx="53">
                  <c:v>4.206299801950947</c:v>
                </c:pt>
                <c:pt idx="54">
                  <c:v>4.4682399107770907</c:v>
                </c:pt>
                <c:pt idx="55">
                  <c:v>4.5958469765637107</c:v>
                </c:pt>
                <c:pt idx="56">
                  <c:v>4.7331460472113998</c:v>
                </c:pt>
                <c:pt idx="57">
                  <c:v>4.8130087022437138</c:v>
                </c:pt>
                <c:pt idx="58">
                  <c:v>4.8288998742455718</c:v>
                </c:pt>
                <c:pt idx="59">
                  <c:v>4.8517794524171123</c:v>
                </c:pt>
                <c:pt idx="60">
                  <c:v>4.8689090381396145</c:v>
                </c:pt>
                <c:pt idx="61">
                  <c:v>4.8724084802425072</c:v>
                </c:pt>
                <c:pt idx="62">
                  <c:v>4.8986470574365191</c:v>
                </c:pt>
                <c:pt idx="63">
                  <c:v>5.0086995774273779</c:v>
                </c:pt>
                <c:pt idx="64">
                  <c:v>5.0654783840130007</c:v>
                </c:pt>
                <c:pt idx="65">
                  <c:v>5.0657657592825256</c:v>
                </c:pt>
                <c:pt idx="66">
                  <c:v>5.1306649173831742</c:v>
                </c:pt>
                <c:pt idx="67">
                  <c:v>5.1435999353929427</c:v>
                </c:pt>
                <c:pt idx="68">
                  <c:v>5.1438584726436805</c:v>
                </c:pt>
                <c:pt idx="69">
                  <c:v>5.2126533983272889</c:v>
                </c:pt>
                <c:pt idx="70">
                  <c:v>5.3048416553874631</c:v>
                </c:pt>
                <c:pt idx="71">
                  <c:v>5.3215314422534528</c:v>
                </c:pt>
                <c:pt idx="72">
                  <c:v>5.4276997407202483</c:v>
                </c:pt>
                <c:pt idx="73">
                  <c:v>5.4720725588559462</c:v>
                </c:pt>
                <c:pt idx="74">
                  <c:v>5.5169410165872215</c:v>
                </c:pt>
                <c:pt idx="75">
                  <c:v>5.7173267329932704</c:v>
                </c:pt>
                <c:pt idx="76">
                  <c:v>5.8748547234509898</c:v>
                </c:pt>
                <c:pt idx="77">
                  <c:v>5.896576811966975</c:v>
                </c:pt>
                <c:pt idx="78">
                  <c:v>5.8995113428060639</c:v>
                </c:pt>
                <c:pt idx="79">
                  <c:v>5.9763984414965172</c:v>
                </c:pt>
                <c:pt idx="80">
                  <c:v>6.3134397408518321</c:v>
                </c:pt>
                <c:pt idx="81">
                  <c:v>6.3353386805304917</c:v>
                </c:pt>
                <c:pt idx="82">
                  <c:v>6.5438484422212015</c:v>
                </c:pt>
                <c:pt idx="83">
                  <c:v>6.5631811394839525</c:v>
                </c:pt>
                <c:pt idx="84">
                  <c:v>6.7465588138556258</c:v>
                </c:pt>
                <c:pt idx="85">
                  <c:v>7.1050290929962552</c:v>
                </c:pt>
                <c:pt idx="86">
                  <c:v>7.1289529612342442</c:v>
                </c:pt>
                <c:pt idx="87">
                  <c:v>7.2171520053228111</c:v>
                </c:pt>
                <c:pt idx="88">
                  <c:v>7.4425738072260854</c:v>
                </c:pt>
                <c:pt idx="89">
                  <c:v>7.4591934240988982</c:v>
                </c:pt>
                <c:pt idx="90">
                  <c:v>7.6566113686070914</c:v>
                </c:pt>
                <c:pt idx="91">
                  <c:v>7.7381119121436734</c:v>
                </c:pt>
                <c:pt idx="92">
                  <c:v>7.806555024192539</c:v>
                </c:pt>
                <c:pt idx="93">
                  <c:v>7.8289454340507598</c:v>
                </c:pt>
                <c:pt idx="94">
                  <c:v>7.8485320900971338</c:v>
                </c:pt>
                <c:pt idx="95">
                  <c:v>7.9203005882727995</c:v>
                </c:pt>
                <c:pt idx="96">
                  <c:v>7.9393746366406095</c:v>
                </c:pt>
                <c:pt idx="97">
                  <c:v>8.0005232728651077</c:v>
                </c:pt>
                <c:pt idx="98">
                  <c:v>8.0352731270211066</c:v>
                </c:pt>
                <c:pt idx="99">
                  <c:v>8.0395244816042837</c:v>
                </c:pt>
                <c:pt idx="100">
                  <c:v>8.1322998787452878</c:v>
                </c:pt>
                <c:pt idx="101">
                  <c:v>8.1688110483572061</c:v>
                </c:pt>
                <c:pt idx="102">
                  <c:v>8.4063144358961903</c:v>
                </c:pt>
                <c:pt idx="103">
                  <c:v>8.4224744395911415</c:v>
                </c:pt>
                <c:pt idx="104">
                  <c:v>8.5885446402461572</c:v>
                </c:pt>
                <c:pt idx="105">
                  <c:v>8.6252237627183916</c:v>
                </c:pt>
                <c:pt idx="106">
                  <c:v>9.0163653176960672</c:v>
                </c:pt>
                <c:pt idx="107">
                  <c:v>9.0844267213087875</c:v>
                </c:pt>
                <c:pt idx="108">
                  <c:v>9.1465073997432373</c:v>
                </c:pt>
                <c:pt idx="109">
                  <c:v>9.1500164532515651</c:v>
                </c:pt>
                <c:pt idx="110">
                  <c:v>9.1721802358517301</c:v>
                </c:pt>
                <c:pt idx="111">
                  <c:v>9.2024262817395481</c:v>
                </c:pt>
                <c:pt idx="112">
                  <c:v>9.3923467967064909</c:v>
                </c:pt>
                <c:pt idx="113">
                  <c:v>9.4339795439250835</c:v>
                </c:pt>
                <c:pt idx="114">
                  <c:v>9.4474991424196411</c:v>
                </c:pt>
                <c:pt idx="115">
                  <c:v>9.5004991116643929</c:v>
                </c:pt>
                <c:pt idx="116">
                  <c:v>9.5843075759979772</c:v>
                </c:pt>
                <c:pt idx="117">
                  <c:v>9.7139425231591243</c:v>
                </c:pt>
                <c:pt idx="118">
                  <c:v>9.7466966833838917</c:v>
                </c:pt>
                <c:pt idx="119">
                  <c:v>9.841945748871165</c:v>
                </c:pt>
                <c:pt idx="120">
                  <c:v>9.9431423006557136</c:v>
                </c:pt>
                <c:pt idx="121">
                  <c:v>10.01805878640686</c:v>
                </c:pt>
                <c:pt idx="122">
                  <c:v>10.037895185636081</c:v>
                </c:pt>
                <c:pt idx="123">
                  <c:v>10.061883618117882</c:v>
                </c:pt>
                <c:pt idx="124">
                  <c:v>10.15202248820118</c:v>
                </c:pt>
                <c:pt idx="125">
                  <c:v>10.20269947879542</c:v>
                </c:pt>
                <c:pt idx="126">
                  <c:v>10.238499179277852</c:v>
                </c:pt>
                <c:pt idx="127">
                  <c:v>10.288166293794941</c:v>
                </c:pt>
                <c:pt idx="128">
                  <c:v>10.290215199683686</c:v>
                </c:pt>
                <c:pt idx="129">
                  <c:v>10.375250373511792</c:v>
                </c:pt>
                <c:pt idx="130">
                  <c:v>10.409461931510178</c:v>
                </c:pt>
                <c:pt idx="131">
                  <c:v>10.440378201801932</c:v>
                </c:pt>
                <c:pt idx="132">
                  <c:v>10.49679455515626</c:v>
                </c:pt>
                <c:pt idx="133">
                  <c:v>10.520306808904506</c:v>
                </c:pt>
                <c:pt idx="134">
                  <c:v>10.648072968459378</c:v>
                </c:pt>
                <c:pt idx="135">
                  <c:v>10.666654482972774</c:v>
                </c:pt>
                <c:pt idx="136">
                  <c:v>10.703228733799524</c:v>
                </c:pt>
                <c:pt idx="137">
                  <c:v>10.803754526530682</c:v>
                </c:pt>
                <c:pt idx="138">
                  <c:v>10.817534710280587</c:v>
                </c:pt>
                <c:pt idx="139">
                  <c:v>10.858616198186134</c:v>
                </c:pt>
                <c:pt idx="140">
                  <c:v>10.893766476678358</c:v>
                </c:pt>
                <c:pt idx="141">
                  <c:v>10.898330666019802</c:v>
                </c:pt>
                <c:pt idx="142">
                  <c:v>10.921246453094735</c:v>
                </c:pt>
                <c:pt idx="143">
                  <c:v>10.957540266850124</c:v>
                </c:pt>
                <c:pt idx="144">
                  <c:v>10.973033638201905</c:v>
                </c:pt>
                <c:pt idx="145">
                  <c:v>11.02899589851328</c:v>
                </c:pt>
                <c:pt idx="146">
                  <c:v>11.099651125732613</c:v>
                </c:pt>
                <c:pt idx="147">
                  <c:v>11.125969092614044</c:v>
                </c:pt>
                <c:pt idx="148">
                  <c:v>11.314739733634996</c:v>
                </c:pt>
                <c:pt idx="149">
                  <c:v>11.372549478582558</c:v>
                </c:pt>
                <c:pt idx="150">
                  <c:v>11.591691690266636</c:v>
                </c:pt>
                <c:pt idx="151">
                  <c:v>11.646068909074939</c:v>
                </c:pt>
                <c:pt idx="152">
                  <c:v>11.658527344806844</c:v>
                </c:pt>
                <c:pt idx="153">
                  <c:v>11.700304993944789</c:v>
                </c:pt>
                <c:pt idx="154">
                  <c:v>11.720989329574449</c:v>
                </c:pt>
                <c:pt idx="155">
                  <c:v>11.731092460134281</c:v>
                </c:pt>
                <c:pt idx="156">
                  <c:v>11.78597858703187</c:v>
                </c:pt>
                <c:pt idx="157">
                  <c:v>11.800487375829348</c:v>
                </c:pt>
                <c:pt idx="158">
                  <c:v>11.815112931761618</c:v>
                </c:pt>
                <c:pt idx="159">
                  <c:v>11.910507491269964</c:v>
                </c:pt>
                <c:pt idx="160">
                  <c:v>11.931147190867597</c:v>
                </c:pt>
                <c:pt idx="161">
                  <c:v>11.935859375940829</c:v>
                </c:pt>
                <c:pt idx="162">
                  <c:v>12.031564587939508</c:v>
                </c:pt>
                <c:pt idx="163">
                  <c:v>12.077261439014935</c:v>
                </c:pt>
                <c:pt idx="164">
                  <c:v>12.154040042067466</c:v>
                </c:pt>
                <c:pt idx="165">
                  <c:v>12.227107342341126</c:v>
                </c:pt>
                <c:pt idx="166">
                  <c:v>12.257288790502278</c:v>
                </c:pt>
                <c:pt idx="167">
                  <c:v>12.315264636831428</c:v>
                </c:pt>
                <c:pt idx="168">
                  <c:v>12.382244598176104</c:v>
                </c:pt>
                <c:pt idx="169">
                  <c:v>12.388195664767276</c:v>
                </c:pt>
                <c:pt idx="170">
                  <c:v>12.446006317605733</c:v>
                </c:pt>
                <c:pt idx="171">
                  <c:v>12.49500381006372</c:v>
                </c:pt>
                <c:pt idx="172">
                  <c:v>12.53728107269273</c:v>
                </c:pt>
                <c:pt idx="173">
                  <c:v>12.656125248900997</c:v>
                </c:pt>
                <c:pt idx="174">
                  <c:v>12.671620941450319</c:v>
                </c:pt>
                <c:pt idx="175">
                  <c:v>12.74432481569667</c:v>
                </c:pt>
                <c:pt idx="176">
                  <c:v>12.750101366496487</c:v>
                </c:pt>
                <c:pt idx="177">
                  <c:v>12.835822089069293</c:v>
                </c:pt>
                <c:pt idx="178">
                  <c:v>12.850728974411116</c:v>
                </c:pt>
                <c:pt idx="179">
                  <c:v>12.933039712666602</c:v>
                </c:pt>
                <c:pt idx="180">
                  <c:v>13.080994251046976</c:v>
                </c:pt>
                <c:pt idx="181">
                  <c:v>13.087163411535524</c:v>
                </c:pt>
                <c:pt idx="182">
                  <c:v>13.125991313637039</c:v>
                </c:pt>
                <c:pt idx="183">
                  <c:v>13.132442815719871</c:v>
                </c:pt>
                <c:pt idx="184">
                  <c:v>13.133533309467298</c:v>
                </c:pt>
                <c:pt idx="185">
                  <c:v>13.229752658071328</c:v>
                </c:pt>
                <c:pt idx="186">
                  <c:v>13.28162995242066</c:v>
                </c:pt>
                <c:pt idx="187">
                  <c:v>13.314458226125103</c:v>
                </c:pt>
                <c:pt idx="188">
                  <c:v>13.335767400132502</c:v>
                </c:pt>
                <c:pt idx="189">
                  <c:v>13.355958836979317</c:v>
                </c:pt>
                <c:pt idx="190">
                  <c:v>13.360176861451636</c:v>
                </c:pt>
                <c:pt idx="191">
                  <c:v>13.393929877609454</c:v>
                </c:pt>
                <c:pt idx="192">
                  <c:v>13.403579807259481</c:v>
                </c:pt>
                <c:pt idx="193">
                  <c:v>13.476602507247867</c:v>
                </c:pt>
                <c:pt idx="194">
                  <c:v>13.561840745908359</c:v>
                </c:pt>
                <c:pt idx="195">
                  <c:v>13.582995862890929</c:v>
                </c:pt>
                <c:pt idx="196">
                  <c:v>13.589855216968989</c:v>
                </c:pt>
                <c:pt idx="197">
                  <c:v>13.589855216968989</c:v>
                </c:pt>
                <c:pt idx="198">
                  <c:v>13.60272322466286</c:v>
                </c:pt>
                <c:pt idx="199">
                  <c:v>13.610676004617691</c:v>
                </c:pt>
                <c:pt idx="200">
                  <c:v>13.672772715908073</c:v>
                </c:pt>
                <c:pt idx="201">
                  <c:v>13.736095373123353</c:v>
                </c:pt>
                <c:pt idx="202">
                  <c:v>13.738671861983121</c:v>
                </c:pt>
                <c:pt idx="203">
                  <c:v>13.73942946126607</c:v>
                </c:pt>
                <c:pt idx="204">
                  <c:v>13.760429427154067</c:v>
                </c:pt>
                <c:pt idx="205">
                  <c:v>13.833585311516632</c:v>
                </c:pt>
                <c:pt idx="206">
                  <c:v>13.954399689764584</c:v>
                </c:pt>
                <c:pt idx="207">
                  <c:v>14.029057940306853</c:v>
                </c:pt>
                <c:pt idx="208">
                  <c:v>14.02974610395697</c:v>
                </c:pt>
                <c:pt idx="209">
                  <c:v>14.043233165398536</c:v>
                </c:pt>
                <c:pt idx="210">
                  <c:v>14.051415068327023</c:v>
                </c:pt>
                <c:pt idx="211">
                  <c:v>14.051838679342989</c:v>
                </c:pt>
                <c:pt idx="212">
                  <c:v>14.054020173557372</c:v>
                </c:pt>
                <c:pt idx="213">
                  <c:v>14.109699665014473</c:v>
                </c:pt>
                <c:pt idx="214">
                  <c:v>14.158674324462359</c:v>
                </c:pt>
                <c:pt idx="215">
                  <c:v>14.16694187637399</c:v>
                </c:pt>
                <c:pt idx="216">
                  <c:v>14.170455373692107</c:v>
                </c:pt>
                <c:pt idx="217">
                  <c:v>14.247237851734038</c:v>
                </c:pt>
                <c:pt idx="218">
                  <c:v>14.251669111160169</c:v>
                </c:pt>
                <c:pt idx="219">
                  <c:v>14.318295068659477</c:v>
                </c:pt>
                <c:pt idx="220">
                  <c:v>14.323721244891466</c:v>
                </c:pt>
                <c:pt idx="221">
                  <c:v>14.425013329943793</c:v>
                </c:pt>
                <c:pt idx="222">
                  <c:v>14.46987789106344</c:v>
                </c:pt>
                <c:pt idx="223">
                  <c:v>14.47173955329262</c:v>
                </c:pt>
                <c:pt idx="224">
                  <c:v>14.490610964974206</c:v>
                </c:pt>
                <c:pt idx="225">
                  <c:v>14.516634926312882</c:v>
                </c:pt>
                <c:pt idx="226">
                  <c:v>14.534754085211166</c:v>
                </c:pt>
                <c:pt idx="227">
                  <c:v>14.590787391097773</c:v>
                </c:pt>
                <c:pt idx="228">
                  <c:v>14.636989093837766</c:v>
                </c:pt>
                <c:pt idx="229">
                  <c:v>14.674379144092562</c:v>
                </c:pt>
                <c:pt idx="230">
                  <c:v>14.751008395470482</c:v>
                </c:pt>
                <c:pt idx="231">
                  <c:v>14.760788049415188</c:v>
                </c:pt>
                <c:pt idx="232">
                  <c:v>14.763796156360367</c:v>
                </c:pt>
                <c:pt idx="233">
                  <c:v>14.765092875205008</c:v>
                </c:pt>
                <c:pt idx="234">
                  <c:v>14.809936751031826</c:v>
                </c:pt>
                <c:pt idx="235">
                  <c:v>14.818827937284844</c:v>
                </c:pt>
                <c:pt idx="236">
                  <c:v>14.844369823921429</c:v>
                </c:pt>
                <c:pt idx="237">
                  <c:v>14.858082868128527</c:v>
                </c:pt>
                <c:pt idx="238">
                  <c:v>14.868729480949419</c:v>
                </c:pt>
                <c:pt idx="239">
                  <c:v>15.013653666151679</c:v>
                </c:pt>
                <c:pt idx="240">
                  <c:v>15.043085395674762</c:v>
                </c:pt>
                <c:pt idx="241">
                  <c:v>15.059676013460583</c:v>
                </c:pt>
                <c:pt idx="242">
                  <c:v>15.085318365190179</c:v>
                </c:pt>
                <c:pt idx="243">
                  <c:v>15.087194788710063</c:v>
                </c:pt>
                <c:pt idx="244">
                  <c:v>15.108231333327728</c:v>
                </c:pt>
                <c:pt idx="245">
                  <c:v>15.110275405532425</c:v>
                </c:pt>
                <c:pt idx="246">
                  <c:v>15.12555932245974</c:v>
                </c:pt>
                <c:pt idx="247">
                  <c:v>15.138114990905722</c:v>
                </c:pt>
                <c:pt idx="248">
                  <c:v>15.152705458685006</c:v>
                </c:pt>
                <c:pt idx="249">
                  <c:v>15.229060038316424</c:v>
                </c:pt>
                <c:pt idx="250">
                  <c:v>15.264331885675892</c:v>
                </c:pt>
                <c:pt idx="251">
                  <c:v>15.303963211801889</c:v>
                </c:pt>
                <c:pt idx="252">
                  <c:v>15.311515635328934</c:v>
                </c:pt>
                <c:pt idx="253">
                  <c:v>15.336123221788858</c:v>
                </c:pt>
                <c:pt idx="254">
                  <c:v>15.357923717093446</c:v>
                </c:pt>
                <c:pt idx="255">
                  <c:v>15.390270597189566</c:v>
                </c:pt>
                <c:pt idx="256">
                  <c:v>15.398341128129616</c:v>
                </c:pt>
                <c:pt idx="257">
                  <c:v>15.416108537124208</c:v>
                </c:pt>
                <c:pt idx="258">
                  <c:v>15.44817150584387</c:v>
                </c:pt>
                <c:pt idx="259">
                  <c:v>15.529116584778883</c:v>
                </c:pt>
                <c:pt idx="260">
                  <c:v>15.565173504515238</c:v>
                </c:pt>
                <c:pt idx="261">
                  <c:v>15.565995973736683</c:v>
                </c:pt>
                <c:pt idx="262">
                  <c:v>15.599833702656758</c:v>
                </c:pt>
                <c:pt idx="263">
                  <c:v>15.601108185037642</c:v>
                </c:pt>
                <c:pt idx="264">
                  <c:v>15.601108185037642</c:v>
                </c:pt>
                <c:pt idx="265">
                  <c:v>15.615474155367748</c:v>
                </c:pt>
                <c:pt idx="266">
                  <c:v>15.615474155367748</c:v>
                </c:pt>
                <c:pt idx="267">
                  <c:v>15.618882345415791</c:v>
                </c:pt>
                <c:pt idx="268">
                  <c:v>15.662763532129267</c:v>
                </c:pt>
                <c:pt idx="269">
                  <c:v>15.662763532129318</c:v>
                </c:pt>
                <c:pt idx="270">
                  <c:v>15.68441141984305</c:v>
                </c:pt>
                <c:pt idx="271">
                  <c:v>15.709151011839172</c:v>
                </c:pt>
                <c:pt idx="272">
                  <c:v>15.713782161126167</c:v>
                </c:pt>
                <c:pt idx="273">
                  <c:v>15.722894614061122</c:v>
                </c:pt>
                <c:pt idx="274">
                  <c:v>15.731344083588638</c:v>
                </c:pt>
                <c:pt idx="275">
                  <c:v>15.810335631878104</c:v>
                </c:pt>
                <c:pt idx="276">
                  <c:v>15.824901613574013</c:v>
                </c:pt>
                <c:pt idx="277">
                  <c:v>15.886711267970586</c:v>
                </c:pt>
                <c:pt idx="278">
                  <c:v>15.896457297221906</c:v>
                </c:pt>
                <c:pt idx="279">
                  <c:v>15.971582296773235</c:v>
                </c:pt>
                <c:pt idx="280">
                  <c:v>15.973022690034753</c:v>
                </c:pt>
                <c:pt idx="281">
                  <c:v>15.979379685878945</c:v>
                </c:pt>
                <c:pt idx="282">
                  <c:v>15.993687476353001</c:v>
                </c:pt>
                <c:pt idx="283">
                  <c:v>15.998386125335701</c:v>
                </c:pt>
                <c:pt idx="284">
                  <c:v>16.017235223024326</c:v>
                </c:pt>
                <c:pt idx="285">
                  <c:v>16.041083978778165</c:v>
                </c:pt>
                <c:pt idx="286">
                  <c:v>16.050769975864782</c:v>
                </c:pt>
                <c:pt idx="287">
                  <c:v>16.061506447900747</c:v>
                </c:pt>
                <c:pt idx="288">
                  <c:v>16.094948700466059</c:v>
                </c:pt>
                <c:pt idx="289">
                  <c:v>16.107453720342814</c:v>
                </c:pt>
                <c:pt idx="290">
                  <c:v>16.113040845272248</c:v>
                </c:pt>
                <c:pt idx="291">
                  <c:v>16.147376729857452</c:v>
                </c:pt>
                <c:pt idx="292">
                  <c:v>16.155249360666371</c:v>
                </c:pt>
                <c:pt idx="293">
                  <c:v>16.170419346611883</c:v>
                </c:pt>
                <c:pt idx="294">
                  <c:v>16.182544123372232</c:v>
                </c:pt>
                <c:pt idx="295">
                  <c:v>16.195880333328155</c:v>
                </c:pt>
                <c:pt idx="296">
                  <c:v>16.199766492175289</c:v>
                </c:pt>
                <c:pt idx="297">
                  <c:v>16.202716636172152</c:v>
                </c:pt>
                <c:pt idx="298">
                  <c:v>16.21028567421958</c:v>
                </c:pt>
                <c:pt idx="299">
                  <c:v>16.222718596072163</c:v>
                </c:pt>
                <c:pt idx="300">
                  <c:v>16.247551009550261</c:v>
                </c:pt>
                <c:pt idx="301">
                  <c:v>16.263251218796086</c:v>
                </c:pt>
                <c:pt idx="302">
                  <c:v>16.273084934728931</c:v>
                </c:pt>
                <c:pt idx="303">
                  <c:v>16.277586338800354</c:v>
                </c:pt>
                <c:pt idx="304">
                  <c:v>16.30208463863972</c:v>
                </c:pt>
                <c:pt idx="305">
                  <c:v>16.3110903692289</c:v>
                </c:pt>
                <c:pt idx="306">
                  <c:v>16.328363978031643</c:v>
                </c:pt>
                <c:pt idx="307">
                  <c:v>16.342487455893572</c:v>
                </c:pt>
                <c:pt idx="308">
                  <c:v>16.375852950108811</c:v>
                </c:pt>
                <c:pt idx="309">
                  <c:v>16.375970763688848</c:v>
                </c:pt>
                <c:pt idx="310">
                  <c:v>16.386979139485028</c:v>
                </c:pt>
                <c:pt idx="311">
                  <c:v>16.404433489096142</c:v>
                </c:pt>
                <c:pt idx="312">
                  <c:v>16.426412747168989</c:v>
                </c:pt>
                <c:pt idx="313">
                  <c:v>16.426438218976784</c:v>
                </c:pt>
                <c:pt idx="314">
                  <c:v>16.438332757057708</c:v>
                </c:pt>
                <c:pt idx="315">
                  <c:v>16.457430823963556</c:v>
                </c:pt>
                <c:pt idx="316">
                  <c:v>16.458380580217792</c:v>
                </c:pt>
                <c:pt idx="317">
                  <c:v>16.462648450902456</c:v>
                </c:pt>
                <c:pt idx="318">
                  <c:v>16.542805743000091</c:v>
                </c:pt>
                <c:pt idx="319">
                  <c:v>16.550585524486834</c:v>
                </c:pt>
                <c:pt idx="320">
                  <c:v>16.553537911080358</c:v>
                </c:pt>
                <c:pt idx="321">
                  <c:v>16.5617394763979</c:v>
                </c:pt>
                <c:pt idx="322">
                  <c:v>16.567224018224785</c:v>
                </c:pt>
                <c:pt idx="323">
                  <c:v>16.568631586999249</c:v>
                </c:pt>
                <c:pt idx="324">
                  <c:v>16.574250678661183</c:v>
                </c:pt>
                <c:pt idx="325">
                  <c:v>16.577753547471712</c:v>
                </c:pt>
                <c:pt idx="326">
                  <c:v>16.580131665429914</c:v>
                </c:pt>
                <c:pt idx="327">
                  <c:v>16.611258876412418</c:v>
                </c:pt>
                <c:pt idx="328">
                  <c:v>16.620843791717149</c:v>
                </c:pt>
                <c:pt idx="329">
                  <c:v>16.62947227206908</c:v>
                </c:pt>
                <c:pt idx="330">
                  <c:v>16.646939400080377</c:v>
                </c:pt>
                <c:pt idx="331">
                  <c:v>16.658218838744023</c:v>
                </c:pt>
                <c:pt idx="332">
                  <c:v>16.667416590014536</c:v>
                </c:pt>
                <c:pt idx="333">
                  <c:v>16.702618208609604</c:v>
                </c:pt>
                <c:pt idx="334">
                  <c:v>16.740506498447019</c:v>
                </c:pt>
                <c:pt idx="335">
                  <c:v>16.772698210737463</c:v>
                </c:pt>
                <c:pt idx="336">
                  <c:v>16.774083521606553</c:v>
                </c:pt>
                <c:pt idx="337">
                  <c:v>16.786306055612744</c:v>
                </c:pt>
                <c:pt idx="338">
                  <c:v>16.794995326618793</c:v>
                </c:pt>
                <c:pt idx="339">
                  <c:v>16.799908577212829</c:v>
                </c:pt>
                <c:pt idx="340">
                  <c:v>16.803583653862209</c:v>
                </c:pt>
                <c:pt idx="341">
                  <c:v>16.837276110730549</c:v>
                </c:pt>
                <c:pt idx="342">
                  <c:v>16.869046651752726</c:v>
                </c:pt>
                <c:pt idx="343">
                  <c:v>16.870696370054329</c:v>
                </c:pt>
                <c:pt idx="344">
                  <c:v>16.871626017233151</c:v>
                </c:pt>
                <c:pt idx="345">
                  <c:v>16.884473607392124</c:v>
                </c:pt>
                <c:pt idx="346">
                  <c:v>16.906848815760252</c:v>
                </c:pt>
                <c:pt idx="347">
                  <c:v>16.91952179572754</c:v>
                </c:pt>
                <c:pt idx="348">
                  <c:v>16.934241104404766</c:v>
                </c:pt>
                <c:pt idx="349">
                  <c:v>16.945050964419266</c:v>
                </c:pt>
                <c:pt idx="350">
                  <c:v>16.951451329266117</c:v>
                </c:pt>
                <c:pt idx="351">
                  <c:v>16.978363476247011</c:v>
                </c:pt>
                <c:pt idx="352">
                  <c:v>16.988405089423743</c:v>
                </c:pt>
                <c:pt idx="353">
                  <c:v>17.011305153521256</c:v>
                </c:pt>
                <c:pt idx="354">
                  <c:v>17.017893832122571</c:v>
                </c:pt>
                <c:pt idx="355">
                  <c:v>17.041985191423965</c:v>
                </c:pt>
                <c:pt idx="356">
                  <c:v>17.047239362216093</c:v>
                </c:pt>
                <c:pt idx="357">
                  <c:v>17.04992647264854</c:v>
                </c:pt>
                <c:pt idx="358">
                  <c:v>17.07377331053484</c:v>
                </c:pt>
                <c:pt idx="359">
                  <c:v>17.084155723070428</c:v>
                </c:pt>
                <c:pt idx="360">
                  <c:v>17.084990329134296</c:v>
                </c:pt>
                <c:pt idx="361">
                  <c:v>17.095876940783821</c:v>
                </c:pt>
                <c:pt idx="362">
                  <c:v>17.097617138348216</c:v>
                </c:pt>
                <c:pt idx="363">
                  <c:v>17.115529636004343</c:v>
                </c:pt>
                <c:pt idx="364">
                  <c:v>17.145448203205884</c:v>
                </c:pt>
                <c:pt idx="365">
                  <c:v>17.166207256208583</c:v>
                </c:pt>
                <c:pt idx="366">
                  <c:v>17.179339451152345</c:v>
                </c:pt>
                <c:pt idx="367">
                  <c:v>17.210303628641974</c:v>
                </c:pt>
                <c:pt idx="368">
                  <c:v>17.237507755912606</c:v>
                </c:pt>
                <c:pt idx="369">
                  <c:v>17.249519475156553</c:v>
                </c:pt>
                <c:pt idx="370">
                  <c:v>17.261419681011265</c:v>
                </c:pt>
                <c:pt idx="371">
                  <c:v>17.273209707306282</c:v>
                </c:pt>
                <c:pt idx="372">
                  <c:v>17.29481762737154</c:v>
                </c:pt>
                <c:pt idx="373">
                  <c:v>17.296131300685147</c:v>
                </c:pt>
                <c:pt idx="374">
                  <c:v>17.307568042891265</c:v>
                </c:pt>
                <c:pt idx="375">
                  <c:v>17.314761642813437</c:v>
                </c:pt>
                <c:pt idx="376">
                  <c:v>17.330749823302238</c:v>
                </c:pt>
                <c:pt idx="377">
                  <c:v>17.357853710351097</c:v>
                </c:pt>
                <c:pt idx="378">
                  <c:v>17.390178708764076</c:v>
                </c:pt>
                <c:pt idx="379">
                  <c:v>17.401285402540605</c:v>
                </c:pt>
                <c:pt idx="380">
                  <c:v>17.41774225552788</c:v>
                </c:pt>
                <c:pt idx="381">
                  <c:v>17.430842685231081</c:v>
                </c:pt>
                <c:pt idx="382">
                  <c:v>17.437689145909705</c:v>
                </c:pt>
                <c:pt idx="383">
                  <c:v>17.4947410309383</c:v>
                </c:pt>
                <c:pt idx="384">
                  <c:v>17.512868940889117</c:v>
                </c:pt>
                <c:pt idx="385">
                  <c:v>17.516724806281239</c:v>
                </c:pt>
                <c:pt idx="386">
                  <c:v>17.523564154137226</c:v>
                </c:pt>
                <c:pt idx="387">
                  <c:v>17.529486372156942</c:v>
                </c:pt>
                <c:pt idx="388">
                  <c:v>17.55120362662608</c:v>
                </c:pt>
                <c:pt idx="389">
                  <c:v>17.594738754477472</c:v>
                </c:pt>
                <c:pt idx="390">
                  <c:v>17.606826023999737</c:v>
                </c:pt>
                <c:pt idx="391">
                  <c:v>17.626277442109032</c:v>
                </c:pt>
                <c:pt idx="392">
                  <c:v>17.640466202585007</c:v>
                </c:pt>
                <c:pt idx="393">
                  <c:v>17.663536777069961</c:v>
                </c:pt>
                <c:pt idx="394">
                  <c:v>17.686065115628459</c:v>
                </c:pt>
                <c:pt idx="395">
                  <c:v>17.701302268409091</c:v>
                </c:pt>
                <c:pt idx="396">
                  <c:v>17.703073955053423</c:v>
                </c:pt>
                <c:pt idx="397">
                  <c:v>17.708692994096531</c:v>
                </c:pt>
                <c:pt idx="398">
                  <c:v>17.715967874888875</c:v>
                </c:pt>
                <c:pt idx="399">
                  <c:v>17.715967874888875</c:v>
                </c:pt>
                <c:pt idx="400">
                  <c:v>17.719635573376859</c:v>
                </c:pt>
                <c:pt idx="401">
                  <c:v>17.721838117378962</c:v>
                </c:pt>
                <c:pt idx="402">
                  <c:v>17.7315418072174</c:v>
                </c:pt>
                <c:pt idx="403">
                  <c:v>17.749050070698782</c:v>
                </c:pt>
                <c:pt idx="404">
                  <c:v>17.75227385328726</c:v>
                </c:pt>
                <c:pt idx="405">
                  <c:v>17.76679590934588</c:v>
                </c:pt>
                <c:pt idx="406">
                  <c:v>17.772929883599097</c:v>
                </c:pt>
                <c:pt idx="407">
                  <c:v>17.783166126763131</c:v>
                </c:pt>
                <c:pt idx="408">
                  <c:v>17.798684838242011</c:v>
                </c:pt>
                <c:pt idx="409">
                  <c:v>17.811526068920656</c:v>
                </c:pt>
                <c:pt idx="410">
                  <c:v>17.820381965272713</c:v>
                </c:pt>
                <c:pt idx="411">
                  <c:v>17.841149960976843</c:v>
                </c:pt>
                <c:pt idx="412">
                  <c:v>17.873248442139854</c:v>
                </c:pt>
                <c:pt idx="413">
                  <c:v>17.876292445480395</c:v>
                </c:pt>
                <c:pt idx="414">
                  <c:v>17.885733904202059</c:v>
                </c:pt>
                <c:pt idx="415">
                  <c:v>17.887249183760638</c:v>
                </c:pt>
                <c:pt idx="416">
                  <c:v>17.890340408005024</c:v>
                </c:pt>
                <c:pt idx="417">
                  <c:v>17.890340408005024</c:v>
                </c:pt>
                <c:pt idx="418">
                  <c:v>17.915903581160311</c:v>
                </c:pt>
                <c:pt idx="419">
                  <c:v>17.929525621674976</c:v>
                </c:pt>
                <c:pt idx="420">
                  <c:v>17.940554068894077</c:v>
                </c:pt>
                <c:pt idx="421">
                  <c:v>17.966363488365488</c:v>
                </c:pt>
                <c:pt idx="422">
                  <c:v>17.979541301508867</c:v>
                </c:pt>
                <c:pt idx="423">
                  <c:v>17.986437270584119</c:v>
                </c:pt>
                <c:pt idx="424">
                  <c:v>17.988441086491196</c:v>
                </c:pt>
                <c:pt idx="425">
                  <c:v>18.00962164394052</c:v>
                </c:pt>
                <c:pt idx="426">
                  <c:v>18.031647272905136</c:v>
                </c:pt>
                <c:pt idx="427">
                  <c:v>18.056193783373519</c:v>
                </c:pt>
                <c:pt idx="428">
                  <c:v>18.069466331985979</c:v>
                </c:pt>
                <c:pt idx="429">
                  <c:v>18.082877262480157</c:v>
                </c:pt>
                <c:pt idx="430">
                  <c:v>18.08844171480003</c:v>
                </c:pt>
                <c:pt idx="431">
                  <c:v>18.08844171480003</c:v>
                </c:pt>
                <c:pt idx="432">
                  <c:v>18.092768902728469</c:v>
                </c:pt>
                <c:pt idx="433">
                  <c:v>18.096354276435136</c:v>
                </c:pt>
                <c:pt idx="434">
                  <c:v>18.101741840470272</c:v>
                </c:pt>
                <c:pt idx="435">
                  <c:v>18.145649021166975</c:v>
                </c:pt>
                <c:pt idx="436">
                  <c:v>18.160118907578369</c:v>
                </c:pt>
                <c:pt idx="437">
                  <c:v>18.167629190178321</c:v>
                </c:pt>
                <c:pt idx="438">
                  <c:v>18.181130168249929</c:v>
                </c:pt>
                <c:pt idx="439">
                  <c:v>18.194759670242345</c:v>
                </c:pt>
                <c:pt idx="440">
                  <c:v>18.195156845204735</c:v>
                </c:pt>
                <c:pt idx="441">
                  <c:v>18.20285606313816</c:v>
                </c:pt>
                <c:pt idx="442">
                  <c:v>18.211660772731662</c:v>
                </c:pt>
                <c:pt idx="443">
                  <c:v>18.227060545593833</c:v>
                </c:pt>
                <c:pt idx="444">
                  <c:v>18.23469576256559</c:v>
                </c:pt>
                <c:pt idx="445">
                  <c:v>18.259243256330567</c:v>
                </c:pt>
                <c:pt idx="446">
                  <c:v>18.266158743286859</c:v>
                </c:pt>
                <c:pt idx="447">
                  <c:v>18.271755044956258</c:v>
                </c:pt>
                <c:pt idx="448">
                  <c:v>18.283775629667222</c:v>
                </c:pt>
                <c:pt idx="449">
                  <c:v>18.284163336175084</c:v>
                </c:pt>
                <c:pt idx="450">
                  <c:v>18.310737848594158</c:v>
                </c:pt>
                <c:pt idx="451">
                  <c:v>18.322786451731254</c:v>
                </c:pt>
                <c:pt idx="452">
                  <c:v>18.32682923251161</c:v>
                </c:pt>
                <c:pt idx="453">
                  <c:v>18.336802142797964</c:v>
                </c:pt>
                <c:pt idx="454">
                  <c:v>18.33767308519856</c:v>
                </c:pt>
                <c:pt idx="455">
                  <c:v>18.3542833957219</c:v>
                </c:pt>
                <c:pt idx="456">
                  <c:v>18.37486166648501</c:v>
                </c:pt>
                <c:pt idx="457">
                  <c:v>18.375065250459727</c:v>
                </c:pt>
                <c:pt idx="458">
                  <c:v>18.380306426787023</c:v>
                </c:pt>
                <c:pt idx="459">
                  <c:v>18.391954624852865</c:v>
                </c:pt>
                <c:pt idx="460">
                  <c:v>18.394395965008751</c:v>
                </c:pt>
                <c:pt idx="461">
                  <c:v>18.399070580353641</c:v>
                </c:pt>
                <c:pt idx="462">
                  <c:v>18.399321963351191</c:v>
                </c:pt>
                <c:pt idx="463">
                  <c:v>18.401603466491569</c:v>
                </c:pt>
                <c:pt idx="464">
                  <c:v>18.443183800881826</c:v>
                </c:pt>
                <c:pt idx="465">
                  <c:v>18.46684866055131</c:v>
                </c:pt>
                <c:pt idx="466">
                  <c:v>18.48314928295294</c:v>
                </c:pt>
                <c:pt idx="467">
                  <c:v>18.486013531756324</c:v>
                </c:pt>
                <c:pt idx="468">
                  <c:v>18.488173671676076</c:v>
                </c:pt>
                <c:pt idx="469">
                  <c:v>18.489598118177298</c:v>
                </c:pt>
                <c:pt idx="470">
                  <c:v>18.509375491119368</c:v>
                </c:pt>
                <c:pt idx="471">
                  <c:v>18.5146847033011</c:v>
                </c:pt>
                <c:pt idx="472">
                  <c:v>18.515191683037639</c:v>
                </c:pt>
                <c:pt idx="473">
                  <c:v>18.538203459729779</c:v>
                </c:pt>
                <c:pt idx="474">
                  <c:v>18.538727150918874</c:v>
                </c:pt>
                <c:pt idx="475">
                  <c:v>18.544441212506097</c:v>
                </c:pt>
                <c:pt idx="476">
                  <c:v>18.549996906428724</c:v>
                </c:pt>
                <c:pt idx="477">
                  <c:v>18.553755429357604</c:v>
                </c:pt>
                <c:pt idx="478">
                  <c:v>18.563695658631929</c:v>
                </c:pt>
                <c:pt idx="479">
                  <c:v>18.573762481691954</c:v>
                </c:pt>
                <c:pt idx="480">
                  <c:v>18.600142101842419</c:v>
                </c:pt>
                <c:pt idx="481">
                  <c:v>18.600832392442708</c:v>
                </c:pt>
                <c:pt idx="482">
                  <c:v>18.606764815168425</c:v>
                </c:pt>
                <c:pt idx="483">
                  <c:v>18.606776031420704</c:v>
                </c:pt>
                <c:pt idx="484">
                  <c:v>18.623416119558232</c:v>
                </c:pt>
                <c:pt idx="485">
                  <c:v>18.626720475152108</c:v>
                </c:pt>
                <c:pt idx="486">
                  <c:v>18.630579616480141</c:v>
                </c:pt>
                <c:pt idx="487">
                  <c:v>18.640870114169157</c:v>
                </c:pt>
                <c:pt idx="488">
                  <c:v>18.6529795125929</c:v>
                </c:pt>
                <c:pt idx="489">
                  <c:v>18.656320289391765</c:v>
                </c:pt>
                <c:pt idx="490">
                  <c:v>18.661806057419341</c:v>
                </c:pt>
                <c:pt idx="491">
                  <c:v>18.666399557878233</c:v>
                </c:pt>
                <c:pt idx="492">
                  <c:v>18.669072785600996</c:v>
                </c:pt>
                <c:pt idx="493">
                  <c:v>18.669317586928909</c:v>
                </c:pt>
                <c:pt idx="494">
                  <c:v>18.673795805159262</c:v>
                </c:pt>
                <c:pt idx="495">
                  <c:v>18.67668990348005</c:v>
                </c:pt>
                <c:pt idx="496">
                  <c:v>18.691679535989579</c:v>
                </c:pt>
                <c:pt idx="497">
                  <c:v>18.696078630253115</c:v>
                </c:pt>
                <c:pt idx="498">
                  <c:v>18.702575725618498</c:v>
                </c:pt>
                <c:pt idx="499">
                  <c:v>18.708152218412231</c:v>
                </c:pt>
                <c:pt idx="500">
                  <c:v>18.710332638319223</c:v>
                </c:pt>
                <c:pt idx="501">
                  <c:v>18.710593065134663</c:v>
                </c:pt>
                <c:pt idx="502">
                  <c:v>18.716600712943777</c:v>
                </c:pt>
                <c:pt idx="503">
                  <c:v>18.726487590757689</c:v>
                </c:pt>
                <c:pt idx="504">
                  <c:v>18.726487590757689</c:v>
                </c:pt>
                <c:pt idx="505">
                  <c:v>18.742655068601465</c:v>
                </c:pt>
                <c:pt idx="506">
                  <c:v>18.745416739432287</c:v>
                </c:pt>
                <c:pt idx="507">
                  <c:v>18.760700885470083</c:v>
                </c:pt>
                <c:pt idx="508">
                  <c:v>18.761391512633455</c:v>
                </c:pt>
                <c:pt idx="509">
                  <c:v>18.768115052168927</c:v>
                </c:pt>
                <c:pt idx="510">
                  <c:v>18.772031955225511</c:v>
                </c:pt>
                <c:pt idx="511">
                  <c:v>18.776232783286886</c:v>
                </c:pt>
                <c:pt idx="512">
                  <c:v>18.781296529147816</c:v>
                </c:pt>
                <c:pt idx="513">
                  <c:v>18.789142774876993</c:v>
                </c:pt>
                <c:pt idx="514">
                  <c:v>18.80171216001543</c:v>
                </c:pt>
                <c:pt idx="515">
                  <c:v>18.80219298066179</c:v>
                </c:pt>
                <c:pt idx="516">
                  <c:v>18.806573314968269</c:v>
                </c:pt>
                <c:pt idx="517">
                  <c:v>18.807944854125275</c:v>
                </c:pt>
                <c:pt idx="518">
                  <c:v>18.812131566388171</c:v>
                </c:pt>
                <c:pt idx="519">
                  <c:v>18.813523539664345</c:v>
                </c:pt>
                <c:pt idx="520">
                  <c:v>18.814892796042525</c:v>
                </c:pt>
                <c:pt idx="521">
                  <c:v>18.815721640111413</c:v>
                </c:pt>
                <c:pt idx="522">
                  <c:v>18.8263495558271</c:v>
                </c:pt>
                <c:pt idx="523">
                  <c:v>18.829566021926201</c:v>
                </c:pt>
                <c:pt idx="524">
                  <c:v>18.848129519919631</c:v>
                </c:pt>
                <c:pt idx="525">
                  <c:v>18.851854631917583</c:v>
                </c:pt>
                <c:pt idx="526">
                  <c:v>18.857543851946289</c:v>
                </c:pt>
                <c:pt idx="527">
                  <c:v>18.859622221289808</c:v>
                </c:pt>
                <c:pt idx="528">
                  <c:v>18.86364196535629</c:v>
                </c:pt>
                <c:pt idx="529">
                  <c:v>18.881237888710604</c:v>
                </c:pt>
                <c:pt idx="530">
                  <c:v>18.882291679718531</c:v>
                </c:pt>
                <c:pt idx="531">
                  <c:v>18.886717071696442</c:v>
                </c:pt>
                <c:pt idx="532">
                  <c:v>18.894692215415219</c:v>
                </c:pt>
                <c:pt idx="533">
                  <c:v>18.894814288595143</c:v>
                </c:pt>
                <c:pt idx="534">
                  <c:v>18.895608673185407</c:v>
                </c:pt>
                <c:pt idx="535">
                  <c:v>18.902635897041844</c:v>
                </c:pt>
                <c:pt idx="536">
                  <c:v>18.904280901099298</c:v>
                </c:pt>
                <c:pt idx="537">
                  <c:v>18.914865052702257</c:v>
                </c:pt>
                <c:pt idx="538">
                  <c:v>18.914961737265067</c:v>
                </c:pt>
                <c:pt idx="539">
                  <c:v>18.916740063823532</c:v>
                </c:pt>
                <c:pt idx="540">
                  <c:v>18.917315058386752</c:v>
                </c:pt>
                <c:pt idx="541">
                  <c:v>18.91834446285873</c:v>
                </c:pt>
                <c:pt idx="542">
                  <c:v>18.919230571851688</c:v>
                </c:pt>
                <c:pt idx="543">
                  <c:v>18.920171827778834</c:v>
                </c:pt>
                <c:pt idx="544">
                  <c:v>18.920724709776231</c:v>
                </c:pt>
                <c:pt idx="545">
                  <c:v>18.923067586741599</c:v>
                </c:pt>
                <c:pt idx="546">
                  <c:v>18.923553804836793</c:v>
                </c:pt>
                <c:pt idx="547">
                  <c:v>18.923850018908844</c:v>
                </c:pt>
                <c:pt idx="548">
                  <c:v>18.927730893705956</c:v>
                </c:pt>
                <c:pt idx="549">
                  <c:v>18.928760170301928</c:v>
                </c:pt>
                <c:pt idx="550">
                  <c:v>18.929665110025475</c:v>
                </c:pt>
                <c:pt idx="551">
                  <c:v>18.930171299049618</c:v>
                </c:pt>
                <c:pt idx="552">
                  <c:v>18.932130509382151</c:v>
                </c:pt>
                <c:pt idx="553">
                  <c:v>18.935106145788364</c:v>
                </c:pt>
                <c:pt idx="554">
                  <c:v>18.944340385993552</c:v>
                </c:pt>
                <c:pt idx="555">
                  <c:v>18.957911061227495</c:v>
                </c:pt>
                <c:pt idx="556">
                  <c:v>18.95855833501761</c:v>
                </c:pt>
                <c:pt idx="557">
                  <c:v>18.961242259229941</c:v>
                </c:pt>
                <c:pt idx="558">
                  <c:v>18.962376085719114</c:v>
                </c:pt>
                <c:pt idx="559">
                  <c:v>18.964095412306115</c:v>
                </c:pt>
                <c:pt idx="560">
                  <c:v>18.96741492661074</c:v>
                </c:pt>
                <c:pt idx="561">
                  <c:v>18.971613551267126</c:v>
                </c:pt>
                <c:pt idx="562">
                  <c:v>18.973230451828705</c:v>
                </c:pt>
                <c:pt idx="563">
                  <c:v>18.974375018830134</c:v>
                </c:pt>
                <c:pt idx="564">
                  <c:v>18.974493022172805</c:v>
                </c:pt>
                <c:pt idx="565">
                  <c:v>18.976690796827963</c:v>
                </c:pt>
                <c:pt idx="566">
                  <c:v>18.979947269138513</c:v>
                </c:pt>
                <c:pt idx="567">
                  <c:v>18.980454309008945</c:v>
                </c:pt>
                <c:pt idx="568">
                  <c:v>18.984163138905402</c:v>
                </c:pt>
                <c:pt idx="569">
                  <c:v>18.9853536007138</c:v>
                </c:pt>
                <c:pt idx="570">
                  <c:v>18.98594911566164</c:v>
                </c:pt>
                <c:pt idx="571">
                  <c:v>18.990712481857582</c:v>
                </c:pt>
                <c:pt idx="572">
                  <c:v>18.993845278044365</c:v>
                </c:pt>
                <c:pt idx="573">
                  <c:v>19.002344910077319</c:v>
                </c:pt>
                <c:pt idx="574">
                  <c:v>19.0047310739083</c:v>
                </c:pt>
                <c:pt idx="575">
                  <c:v>19.010132700206761</c:v>
                </c:pt>
                <c:pt idx="576">
                  <c:v>19.012867562205482</c:v>
                </c:pt>
                <c:pt idx="577">
                  <c:v>19.017129757025788</c:v>
                </c:pt>
                <c:pt idx="578">
                  <c:v>19.017634202272703</c:v>
                </c:pt>
                <c:pt idx="579">
                  <c:v>19.018730798369258</c:v>
                </c:pt>
                <c:pt idx="580">
                  <c:v>19.02005618729504</c:v>
                </c:pt>
                <c:pt idx="581">
                  <c:v>19.021129310096029</c:v>
                </c:pt>
                <c:pt idx="582">
                  <c:v>19.022286367176438</c:v>
                </c:pt>
                <c:pt idx="583">
                  <c:v>19.024713869051627</c:v>
                </c:pt>
                <c:pt idx="584">
                  <c:v>19.025309649307246</c:v>
                </c:pt>
                <c:pt idx="585">
                  <c:v>19.032065572859029</c:v>
                </c:pt>
                <c:pt idx="586">
                  <c:v>19.032392955719835</c:v>
                </c:pt>
                <c:pt idx="587">
                  <c:v>19.034010759691736</c:v>
                </c:pt>
                <c:pt idx="588">
                  <c:v>19.037568749469592</c:v>
                </c:pt>
                <c:pt idx="589">
                  <c:v>19.038711836382699</c:v>
                </c:pt>
                <c:pt idx="590">
                  <c:v>19.039394937204946</c:v>
                </c:pt>
                <c:pt idx="591">
                  <c:v>19.040417214412894</c:v>
                </c:pt>
                <c:pt idx="592">
                  <c:v>19.041218954311812</c:v>
                </c:pt>
                <c:pt idx="593">
                  <c:v>19.046099925083801</c:v>
                </c:pt>
                <c:pt idx="594">
                  <c:v>19.047435025124475</c:v>
                </c:pt>
                <c:pt idx="595">
                  <c:v>19.048010518200257</c:v>
                </c:pt>
                <c:pt idx="596">
                  <c:v>19.050990149867257</c:v>
                </c:pt>
                <c:pt idx="597">
                  <c:v>19.052803581686469</c:v>
                </c:pt>
                <c:pt idx="598">
                  <c:v>19.05627997608125</c:v>
                </c:pt>
                <c:pt idx="599">
                  <c:v>19.056333319750212</c:v>
                </c:pt>
                <c:pt idx="600">
                  <c:v>19.057020438867713</c:v>
                </c:pt>
                <c:pt idx="601">
                  <c:v>19.057078476040516</c:v>
                </c:pt>
                <c:pt idx="602">
                  <c:v>19.057179399161196</c:v>
                </c:pt>
                <c:pt idx="603">
                  <c:v>19.057421140436237</c:v>
                </c:pt>
                <c:pt idx="604">
                  <c:v>19.059625763215607</c:v>
                </c:pt>
                <c:pt idx="605">
                  <c:v>19.059758759995557</c:v>
                </c:pt>
                <c:pt idx="606">
                  <c:v>19.059783136218353</c:v>
                </c:pt>
                <c:pt idx="607">
                  <c:v>19.060076026828835</c:v>
                </c:pt>
                <c:pt idx="608">
                  <c:v>19.060205373991462</c:v>
                </c:pt>
                <c:pt idx="609">
                  <c:v>19.061415644152081</c:v>
                </c:pt>
                <c:pt idx="610">
                  <c:v>19.06394889669189</c:v>
                </c:pt>
                <c:pt idx="611">
                  <c:v>19.065492086695127</c:v>
                </c:pt>
                <c:pt idx="612">
                  <c:v>19.066184726656051</c:v>
                </c:pt>
                <c:pt idx="613">
                  <c:v>19.068195925177125</c:v>
                </c:pt>
                <c:pt idx="614">
                  <c:v>19.068632693408521</c:v>
                </c:pt>
                <c:pt idx="615">
                  <c:v>19.069167214444747</c:v>
                </c:pt>
                <c:pt idx="616">
                  <c:v>19.069717270663929</c:v>
                </c:pt>
                <c:pt idx="617">
                  <c:v>19.069896455931058</c:v>
                </c:pt>
                <c:pt idx="618">
                  <c:v>19.070211346268465</c:v>
                </c:pt>
                <c:pt idx="619">
                  <c:v>19.070577227691366</c:v>
                </c:pt>
                <c:pt idx="620">
                  <c:v>19.070882102604539</c:v>
                </c:pt>
                <c:pt idx="621">
                  <c:v>19.070949975555468</c:v>
                </c:pt>
                <c:pt idx="622">
                  <c:v>19.070956737331446</c:v>
                </c:pt>
                <c:pt idx="623">
                  <c:v>19.071060998877986</c:v>
                </c:pt>
                <c:pt idx="624">
                  <c:v>19.071084002780218</c:v>
                </c:pt>
                <c:pt idx="625">
                  <c:v>19.066229334535144</c:v>
                </c:pt>
                <c:pt idx="626">
                  <c:v>19.066229334535144</c:v>
                </c:pt>
                <c:pt idx="627">
                  <c:v>19.066229334535144</c:v>
                </c:pt>
                <c:pt idx="628">
                  <c:v>19.066229334535144</c:v>
                </c:pt>
                <c:pt idx="629">
                  <c:v>19.066229334535144</c:v>
                </c:pt>
                <c:pt idx="630">
                  <c:v>19.066229334535144</c:v>
                </c:pt>
                <c:pt idx="631">
                  <c:v>19.066229334535144</c:v>
                </c:pt>
                <c:pt idx="632">
                  <c:v>19.066229334535144</c:v>
                </c:pt>
                <c:pt idx="633">
                  <c:v>19.066229334535144</c:v>
                </c:pt>
                <c:pt idx="634">
                  <c:v>19.066229334535144</c:v>
                </c:pt>
                <c:pt idx="635">
                  <c:v>19.066229334535144</c:v>
                </c:pt>
                <c:pt idx="636">
                  <c:v>19.066229334535144</c:v>
                </c:pt>
                <c:pt idx="637">
                  <c:v>19.066229334535144</c:v>
                </c:pt>
                <c:pt idx="638">
                  <c:v>19.066229334535144</c:v>
                </c:pt>
                <c:pt idx="639">
                  <c:v>19.066229334535144</c:v>
                </c:pt>
                <c:pt idx="640">
                  <c:v>19.066229334535144</c:v>
                </c:pt>
                <c:pt idx="641">
                  <c:v>19.066229334535144</c:v>
                </c:pt>
                <c:pt idx="642">
                  <c:v>19.066229334535144</c:v>
                </c:pt>
                <c:pt idx="643">
                  <c:v>19.066229334535144</c:v>
                </c:pt>
                <c:pt idx="644">
                  <c:v>19.066229334535144</c:v>
                </c:pt>
                <c:pt idx="645">
                  <c:v>19.066229334535144</c:v>
                </c:pt>
                <c:pt idx="646">
                  <c:v>19.066229334535144</c:v>
                </c:pt>
                <c:pt idx="647">
                  <c:v>19.066229334535144</c:v>
                </c:pt>
                <c:pt idx="648">
                  <c:v>19.066229334535144</c:v>
                </c:pt>
                <c:pt idx="649">
                  <c:v>19.066229334535144</c:v>
                </c:pt>
                <c:pt idx="650">
                  <c:v>19.066229334535144</c:v>
                </c:pt>
                <c:pt idx="651">
                  <c:v>19.066229334535144</c:v>
                </c:pt>
                <c:pt idx="652">
                  <c:v>19.066229334535144</c:v>
                </c:pt>
                <c:pt idx="653">
                  <c:v>19.066229334535144</c:v>
                </c:pt>
                <c:pt idx="654">
                  <c:v>19.066229334535144</c:v>
                </c:pt>
                <c:pt idx="655">
                  <c:v>19.066229334535144</c:v>
                </c:pt>
                <c:pt idx="656">
                  <c:v>19.066229334535144</c:v>
                </c:pt>
                <c:pt idx="657">
                  <c:v>19.066229334535144</c:v>
                </c:pt>
                <c:pt idx="658">
                  <c:v>19.066229334535144</c:v>
                </c:pt>
                <c:pt idx="659">
                  <c:v>19.046273057311087</c:v>
                </c:pt>
                <c:pt idx="660">
                  <c:v>19.046081307131136</c:v>
                </c:pt>
                <c:pt idx="661">
                  <c:v>19.046025116185415</c:v>
                </c:pt>
                <c:pt idx="662">
                  <c:v>19.045634003190198</c:v>
                </c:pt>
                <c:pt idx="663">
                  <c:v>19.04099449208908</c:v>
                </c:pt>
                <c:pt idx="664">
                  <c:v>19.039952112648105</c:v>
                </c:pt>
                <c:pt idx="665">
                  <c:v>19.037500897665907</c:v>
                </c:pt>
                <c:pt idx="666">
                  <c:v>19.037490992970096</c:v>
                </c:pt>
                <c:pt idx="667">
                  <c:v>19.034576790595953</c:v>
                </c:pt>
                <c:pt idx="668">
                  <c:v>19.032410361530879</c:v>
                </c:pt>
                <c:pt idx="669">
                  <c:v>19.030849196402549</c:v>
                </c:pt>
                <c:pt idx="670">
                  <c:v>19.023600539584997</c:v>
                </c:pt>
                <c:pt idx="671">
                  <c:v>19.017677394974701</c:v>
                </c:pt>
                <c:pt idx="672">
                  <c:v>19.016180212659531</c:v>
                </c:pt>
                <c:pt idx="673">
                  <c:v>19.011804399346058</c:v>
                </c:pt>
                <c:pt idx="674">
                  <c:v>19.010654901993881</c:v>
                </c:pt>
                <c:pt idx="675">
                  <c:v>19.009341546538764</c:v>
                </c:pt>
                <c:pt idx="676">
                  <c:v>19.006974113794271</c:v>
                </c:pt>
                <c:pt idx="677">
                  <c:v>19.006269214301941</c:v>
                </c:pt>
                <c:pt idx="678">
                  <c:v>19.003466258576548</c:v>
                </c:pt>
                <c:pt idx="679">
                  <c:v>19.001579973612618</c:v>
                </c:pt>
                <c:pt idx="680">
                  <c:v>19.001547111356984</c:v>
                </c:pt>
                <c:pt idx="681">
                  <c:v>18.999503445630143</c:v>
                </c:pt>
                <c:pt idx="682">
                  <c:v>18.999333306664695</c:v>
                </c:pt>
                <c:pt idx="683">
                  <c:v>18.998763582466026</c:v>
                </c:pt>
                <c:pt idx="684">
                  <c:v>18.99774221393039</c:v>
                </c:pt>
                <c:pt idx="685">
                  <c:v>18.995793804793813</c:v>
                </c:pt>
                <c:pt idx="686">
                  <c:v>18.992868727460532</c:v>
                </c:pt>
                <c:pt idx="687">
                  <c:v>18.991434053385628</c:v>
                </c:pt>
                <c:pt idx="688">
                  <c:v>18.990215947382314</c:v>
                </c:pt>
                <c:pt idx="689">
                  <c:v>18.986731990605936</c:v>
                </c:pt>
                <c:pt idx="690">
                  <c:v>18.984187234042093</c:v>
                </c:pt>
                <c:pt idx="691">
                  <c:v>18.980792613516929</c:v>
                </c:pt>
                <c:pt idx="692">
                  <c:v>18.980208499742748</c:v>
                </c:pt>
                <c:pt idx="693">
                  <c:v>18.978693693894442</c:v>
                </c:pt>
                <c:pt idx="694">
                  <c:v>18.976758733729213</c:v>
                </c:pt>
                <c:pt idx="695">
                  <c:v>18.975461244957977</c:v>
                </c:pt>
                <c:pt idx="696">
                  <c:v>18.970449978468896</c:v>
                </c:pt>
                <c:pt idx="697">
                  <c:v>18.969879937358016</c:v>
                </c:pt>
                <c:pt idx="698">
                  <c:v>18.968667975508414</c:v>
                </c:pt>
                <c:pt idx="699">
                  <c:v>18.963695458121098</c:v>
                </c:pt>
                <c:pt idx="700">
                  <c:v>18.945555927547982</c:v>
                </c:pt>
                <c:pt idx="701">
                  <c:v>18.945091187330434</c:v>
                </c:pt>
                <c:pt idx="702">
                  <c:v>18.9438443691553</c:v>
                </c:pt>
                <c:pt idx="703">
                  <c:v>18.940543029388689</c:v>
                </c:pt>
                <c:pt idx="704">
                  <c:v>18.934658811506562</c:v>
                </c:pt>
                <c:pt idx="705">
                  <c:v>18.933313974590671</c:v>
                </c:pt>
                <c:pt idx="706">
                  <c:v>18.930646759581897</c:v>
                </c:pt>
                <c:pt idx="707">
                  <c:v>18.930154671156043</c:v>
                </c:pt>
                <c:pt idx="708">
                  <c:v>18.928136728314559</c:v>
                </c:pt>
                <c:pt idx="709">
                  <c:v>18.909487765806489</c:v>
                </c:pt>
                <c:pt idx="710">
                  <c:v>18.899348638894207</c:v>
                </c:pt>
                <c:pt idx="711">
                  <c:v>18.89754170782728</c:v>
                </c:pt>
                <c:pt idx="712">
                  <c:v>18.894892852126851</c:v>
                </c:pt>
                <c:pt idx="713">
                  <c:v>18.894661604429206</c:v>
                </c:pt>
                <c:pt idx="714">
                  <c:v>18.894190216610472</c:v>
                </c:pt>
                <c:pt idx="715">
                  <c:v>18.893497592820157</c:v>
                </c:pt>
                <c:pt idx="716">
                  <c:v>18.882855540303606</c:v>
                </c:pt>
                <c:pt idx="717">
                  <c:v>18.882130767125215</c:v>
                </c:pt>
                <c:pt idx="718">
                  <c:v>18.879249791660168</c:v>
                </c:pt>
                <c:pt idx="719">
                  <c:v>18.872661584596774</c:v>
                </c:pt>
                <c:pt idx="720">
                  <c:v>18.870092012698443</c:v>
                </c:pt>
                <c:pt idx="721">
                  <c:v>18.868347666911738</c:v>
                </c:pt>
                <c:pt idx="722">
                  <c:v>18.867465916758295</c:v>
                </c:pt>
                <c:pt idx="723">
                  <c:v>18.860476342084876</c:v>
                </c:pt>
                <c:pt idx="724">
                  <c:v>18.85243169149836</c:v>
                </c:pt>
                <c:pt idx="725">
                  <c:v>18.849988443951979</c:v>
                </c:pt>
                <c:pt idx="726">
                  <c:v>18.846386518222062</c:v>
                </c:pt>
                <c:pt idx="727">
                  <c:v>18.843670581513152</c:v>
                </c:pt>
                <c:pt idx="728">
                  <c:v>18.834306967736463</c:v>
                </c:pt>
                <c:pt idx="729">
                  <c:v>18.830952833942998</c:v>
                </c:pt>
                <c:pt idx="730">
                  <c:v>18.828770385875714</c:v>
                </c:pt>
                <c:pt idx="731">
                  <c:v>18.823057231803965</c:v>
                </c:pt>
                <c:pt idx="732">
                  <c:v>18.822432122855471</c:v>
                </c:pt>
                <c:pt idx="733">
                  <c:v>18.814404195705009</c:v>
                </c:pt>
                <c:pt idx="734">
                  <c:v>18.795821192594985</c:v>
                </c:pt>
                <c:pt idx="735">
                  <c:v>18.794352187461232</c:v>
                </c:pt>
                <c:pt idx="736">
                  <c:v>18.792332691623447</c:v>
                </c:pt>
                <c:pt idx="737">
                  <c:v>18.791007854885052</c:v>
                </c:pt>
                <c:pt idx="738">
                  <c:v>18.79005872564365</c:v>
                </c:pt>
                <c:pt idx="739">
                  <c:v>18.788687858352539</c:v>
                </c:pt>
                <c:pt idx="740">
                  <c:v>18.783895623125925</c:v>
                </c:pt>
                <c:pt idx="741">
                  <c:v>18.782187213066802</c:v>
                </c:pt>
                <c:pt idx="742">
                  <c:v>18.772001647911754</c:v>
                </c:pt>
                <c:pt idx="743">
                  <c:v>18.766900515221103</c:v>
                </c:pt>
                <c:pt idx="744">
                  <c:v>18.743051625093788</c:v>
                </c:pt>
                <c:pt idx="745">
                  <c:v>18.742726150486401</c:v>
                </c:pt>
                <c:pt idx="746">
                  <c:v>18.716997427365431</c:v>
                </c:pt>
                <c:pt idx="747">
                  <c:v>18.712851700453392</c:v>
                </c:pt>
                <c:pt idx="748">
                  <c:v>18.704599608704189</c:v>
                </c:pt>
                <c:pt idx="749">
                  <c:v>18.669851359298974</c:v>
                </c:pt>
                <c:pt idx="750">
                  <c:v>18.655833657931012</c:v>
                </c:pt>
                <c:pt idx="751">
                  <c:v>18.63806072808617</c:v>
                </c:pt>
                <c:pt idx="752">
                  <c:v>18.629408632995577</c:v>
                </c:pt>
                <c:pt idx="753">
                  <c:v>18.628860098492598</c:v>
                </c:pt>
                <c:pt idx="754">
                  <c:v>18.614999424958086</c:v>
                </c:pt>
                <c:pt idx="755">
                  <c:v>18.610476945145003</c:v>
                </c:pt>
                <c:pt idx="756">
                  <c:v>18.606148954756243</c:v>
                </c:pt>
                <c:pt idx="757">
                  <c:v>18.601530858417632</c:v>
                </c:pt>
                <c:pt idx="758">
                  <c:v>18.601043570443196</c:v>
                </c:pt>
                <c:pt idx="759">
                  <c:v>18.598522978524908</c:v>
                </c:pt>
                <c:pt idx="760">
                  <c:v>18.594986529371901</c:v>
                </c:pt>
                <c:pt idx="761">
                  <c:v>18.594464003639253</c:v>
                </c:pt>
                <c:pt idx="762">
                  <c:v>18.59207031552231</c:v>
                </c:pt>
                <c:pt idx="763">
                  <c:v>18.58502792577266</c:v>
                </c:pt>
                <c:pt idx="764">
                  <c:v>18.583538317031287</c:v>
                </c:pt>
                <c:pt idx="765">
                  <c:v>18.570919459224903</c:v>
                </c:pt>
                <c:pt idx="766">
                  <c:v>18.562488327837738</c:v>
                </c:pt>
                <c:pt idx="767">
                  <c:v>18.537995825130778</c:v>
                </c:pt>
                <c:pt idx="768">
                  <c:v>18.52901160461747</c:v>
                </c:pt>
                <c:pt idx="769">
                  <c:v>18.500145694809383</c:v>
                </c:pt>
                <c:pt idx="770">
                  <c:v>18.488663052300865</c:v>
                </c:pt>
                <c:pt idx="771">
                  <c:v>18.485243481305222</c:v>
                </c:pt>
                <c:pt idx="772">
                  <c:v>18.481478389815713</c:v>
                </c:pt>
                <c:pt idx="773">
                  <c:v>18.474609803075584</c:v>
                </c:pt>
                <c:pt idx="774">
                  <c:v>18.464037130430015</c:v>
                </c:pt>
                <c:pt idx="775">
                  <c:v>18.455196587736669</c:v>
                </c:pt>
                <c:pt idx="776">
                  <c:v>18.448427532400256</c:v>
                </c:pt>
                <c:pt idx="777">
                  <c:v>18.429971222914492</c:v>
                </c:pt>
                <c:pt idx="778">
                  <c:v>18.425316176586069</c:v>
                </c:pt>
                <c:pt idx="779">
                  <c:v>18.425260879864918</c:v>
                </c:pt>
                <c:pt idx="780">
                  <c:v>18.409363438449262</c:v>
                </c:pt>
                <c:pt idx="781">
                  <c:v>18.407506810242214</c:v>
                </c:pt>
                <c:pt idx="782">
                  <c:v>18.386889946780343</c:v>
                </c:pt>
                <c:pt idx="783">
                  <c:v>18.384477791909518</c:v>
                </c:pt>
                <c:pt idx="784">
                  <c:v>18.369464316377687</c:v>
                </c:pt>
                <c:pt idx="785">
                  <c:v>18.357219852730125</c:v>
                </c:pt>
                <c:pt idx="786">
                  <c:v>18.356391179426584</c:v>
                </c:pt>
                <c:pt idx="787">
                  <c:v>18.355511740817093</c:v>
                </c:pt>
                <c:pt idx="788">
                  <c:v>18.342422612659085</c:v>
                </c:pt>
                <c:pt idx="789">
                  <c:v>18.340511143923028</c:v>
                </c:pt>
                <c:pt idx="790">
                  <c:v>18.338106147167871</c:v>
                </c:pt>
                <c:pt idx="791">
                  <c:v>18.337980020972292</c:v>
                </c:pt>
                <c:pt idx="792">
                  <c:v>18.334030909159591</c:v>
                </c:pt>
                <c:pt idx="793">
                  <c:v>18.329236410666905</c:v>
                </c:pt>
                <c:pt idx="794">
                  <c:v>18.31139440846141</c:v>
                </c:pt>
                <c:pt idx="795">
                  <c:v>18.310103338957457</c:v>
                </c:pt>
                <c:pt idx="796">
                  <c:v>18.305961375055372</c:v>
                </c:pt>
                <c:pt idx="797">
                  <c:v>18.291013365626227</c:v>
                </c:pt>
                <c:pt idx="798">
                  <c:v>18.274191091872041</c:v>
                </c:pt>
                <c:pt idx="799">
                  <c:v>18.255948690250264</c:v>
                </c:pt>
                <c:pt idx="800">
                  <c:v>18.253317506839142</c:v>
                </c:pt>
                <c:pt idx="801">
                  <c:v>18.250320923960842</c:v>
                </c:pt>
                <c:pt idx="802">
                  <c:v>18.245079789889534</c:v>
                </c:pt>
                <c:pt idx="803">
                  <c:v>18.2168601151491</c:v>
                </c:pt>
                <c:pt idx="804">
                  <c:v>18.204940556991115</c:v>
                </c:pt>
                <c:pt idx="805">
                  <c:v>18.187743458491514</c:v>
                </c:pt>
                <c:pt idx="806">
                  <c:v>18.165168471370965</c:v>
                </c:pt>
                <c:pt idx="807">
                  <c:v>18.155830280973923</c:v>
                </c:pt>
                <c:pt idx="808">
                  <c:v>18.129990294683235</c:v>
                </c:pt>
                <c:pt idx="809">
                  <c:v>18.127716577018155</c:v>
                </c:pt>
                <c:pt idx="810">
                  <c:v>18.104218684296509</c:v>
                </c:pt>
                <c:pt idx="811">
                  <c:v>18.081873057607908</c:v>
                </c:pt>
                <c:pt idx="812">
                  <c:v>18.081873057607908</c:v>
                </c:pt>
                <c:pt idx="813">
                  <c:v>18.042983147825279</c:v>
                </c:pt>
                <c:pt idx="814">
                  <c:v>18.041669086559708</c:v>
                </c:pt>
                <c:pt idx="815">
                  <c:v>18.036324225061538</c:v>
                </c:pt>
                <c:pt idx="816">
                  <c:v>18.03468749483805</c:v>
                </c:pt>
                <c:pt idx="817">
                  <c:v>18.028542868826975</c:v>
                </c:pt>
                <c:pt idx="818">
                  <c:v>18.019034480621478</c:v>
                </c:pt>
                <c:pt idx="819">
                  <c:v>18.003053998257062</c:v>
                </c:pt>
                <c:pt idx="820">
                  <c:v>18.001264149048293</c:v>
                </c:pt>
                <c:pt idx="821">
                  <c:v>17.999102285892569</c:v>
                </c:pt>
                <c:pt idx="822">
                  <c:v>17.996932279657109</c:v>
                </c:pt>
                <c:pt idx="823">
                  <c:v>17.976318122810035</c:v>
                </c:pt>
                <c:pt idx="824">
                  <c:v>17.971180971295237</c:v>
                </c:pt>
                <c:pt idx="825">
                  <c:v>17.955654275065879</c:v>
                </c:pt>
                <c:pt idx="826">
                  <c:v>17.949591868153451</c:v>
                </c:pt>
                <c:pt idx="827">
                  <c:v>17.941456564579124</c:v>
                </c:pt>
                <c:pt idx="828">
                  <c:v>17.936610160777807</c:v>
                </c:pt>
                <c:pt idx="829">
                  <c:v>17.924997286698463</c:v>
                </c:pt>
                <c:pt idx="830">
                  <c:v>17.921688678002038</c:v>
                </c:pt>
                <c:pt idx="831">
                  <c:v>17.908465735637705</c:v>
                </c:pt>
                <c:pt idx="832">
                  <c:v>17.890657119114742</c:v>
                </c:pt>
                <c:pt idx="833">
                  <c:v>17.883642243818944</c:v>
                </c:pt>
                <c:pt idx="834">
                  <c:v>17.882607447414685</c:v>
                </c:pt>
                <c:pt idx="835">
                  <c:v>17.877570820604625</c:v>
                </c:pt>
                <c:pt idx="836">
                  <c:v>17.869913501602294</c:v>
                </c:pt>
                <c:pt idx="837">
                  <c:v>17.81904976877124</c:v>
                </c:pt>
                <c:pt idx="838">
                  <c:v>17.817872444879225</c:v>
                </c:pt>
                <c:pt idx="839">
                  <c:v>17.804710944762093</c:v>
                </c:pt>
                <c:pt idx="840">
                  <c:v>17.792941281019036</c:v>
                </c:pt>
                <c:pt idx="841">
                  <c:v>17.783279697128741</c:v>
                </c:pt>
                <c:pt idx="842">
                  <c:v>17.781179236960792</c:v>
                </c:pt>
                <c:pt idx="843">
                  <c:v>17.768847937098847</c:v>
                </c:pt>
                <c:pt idx="844">
                  <c:v>17.766305604823014</c:v>
                </c:pt>
                <c:pt idx="845">
                  <c:v>17.765915885611047</c:v>
                </c:pt>
                <c:pt idx="846">
                  <c:v>17.765436231850501</c:v>
                </c:pt>
                <c:pt idx="847">
                  <c:v>17.756716315615552</c:v>
                </c:pt>
                <c:pt idx="848">
                  <c:v>17.750507852184356</c:v>
                </c:pt>
                <c:pt idx="849">
                  <c:v>17.743467968764644</c:v>
                </c:pt>
                <c:pt idx="850">
                  <c:v>17.734408937167672</c:v>
                </c:pt>
                <c:pt idx="851">
                  <c:v>17.730146189935152</c:v>
                </c:pt>
                <c:pt idx="852">
                  <c:v>17.699519069436441</c:v>
                </c:pt>
                <c:pt idx="853">
                  <c:v>17.697768067119831</c:v>
                </c:pt>
                <c:pt idx="854">
                  <c:v>17.693533246084847</c:v>
                </c:pt>
                <c:pt idx="855">
                  <c:v>17.676887785781918</c:v>
                </c:pt>
                <c:pt idx="856">
                  <c:v>17.672353220080847</c:v>
                </c:pt>
                <c:pt idx="857">
                  <c:v>17.670655219511868</c:v>
                </c:pt>
                <c:pt idx="858">
                  <c:v>17.670555960673898</c:v>
                </c:pt>
                <c:pt idx="859">
                  <c:v>17.668438125089271</c:v>
                </c:pt>
                <c:pt idx="860">
                  <c:v>17.667759259769504</c:v>
                </c:pt>
                <c:pt idx="861">
                  <c:v>17.651413308921036</c:v>
                </c:pt>
                <c:pt idx="862">
                  <c:v>17.65017051810656</c:v>
                </c:pt>
                <c:pt idx="863">
                  <c:v>17.617049375760843</c:v>
                </c:pt>
                <c:pt idx="864">
                  <c:v>17.591711043870777</c:v>
                </c:pt>
                <c:pt idx="865">
                  <c:v>17.565957512458994</c:v>
                </c:pt>
                <c:pt idx="866">
                  <c:v>17.56258606849438</c:v>
                </c:pt>
                <c:pt idx="867">
                  <c:v>17.546137697018356</c:v>
                </c:pt>
                <c:pt idx="868">
                  <c:v>17.537246305210942</c:v>
                </c:pt>
                <c:pt idx="869">
                  <c:v>17.521828282229205</c:v>
                </c:pt>
                <c:pt idx="870">
                  <c:v>17.51626219309253</c:v>
                </c:pt>
                <c:pt idx="871">
                  <c:v>17.505095884568377</c:v>
                </c:pt>
                <c:pt idx="872">
                  <c:v>17.496340328379286</c:v>
                </c:pt>
                <c:pt idx="873">
                  <c:v>17.494344956973329</c:v>
                </c:pt>
                <c:pt idx="874">
                  <c:v>17.490877628681975</c:v>
                </c:pt>
                <c:pt idx="875">
                  <c:v>17.484423938801577</c:v>
                </c:pt>
                <c:pt idx="876">
                  <c:v>17.464242228601428</c:v>
                </c:pt>
                <c:pt idx="877">
                  <c:v>17.46026482374258</c:v>
                </c:pt>
                <c:pt idx="878">
                  <c:v>17.428508326877303</c:v>
                </c:pt>
                <c:pt idx="879">
                  <c:v>17.427911355436752</c:v>
                </c:pt>
                <c:pt idx="880">
                  <c:v>17.418321535697832</c:v>
                </c:pt>
                <c:pt idx="881">
                  <c:v>17.408358577341595</c:v>
                </c:pt>
                <c:pt idx="882">
                  <c:v>17.401000321520304</c:v>
                </c:pt>
                <c:pt idx="883">
                  <c:v>17.39151175805172</c:v>
                </c:pt>
                <c:pt idx="884">
                  <c:v>17.374167128263363</c:v>
                </c:pt>
                <c:pt idx="885">
                  <c:v>17.324437167828602</c:v>
                </c:pt>
                <c:pt idx="886">
                  <c:v>17.319727705777289</c:v>
                </c:pt>
                <c:pt idx="887">
                  <c:v>17.316599788317774</c:v>
                </c:pt>
                <c:pt idx="888">
                  <c:v>17.276453452358801</c:v>
                </c:pt>
                <c:pt idx="889">
                  <c:v>17.264142238420085</c:v>
                </c:pt>
                <c:pt idx="890">
                  <c:v>17.261388872915067</c:v>
                </c:pt>
                <c:pt idx="891">
                  <c:v>17.220118406847181</c:v>
                </c:pt>
                <c:pt idx="892">
                  <c:v>17.203402384168534</c:v>
                </c:pt>
                <c:pt idx="893">
                  <c:v>17.202975034787492</c:v>
                </c:pt>
                <c:pt idx="894">
                  <c:v>17.195279841286904</c:v>
                </c:pt>
                <c:pt idx="895">
                  <c:v>17.191557667895015</c:v>
                </c:pt>
                <c:pt idx="896">
                  <c:v>17.16565722067876</c:v>
                </c:pt>
                <c:pt idx="897">
                  <c:v>17.164319915174836</c:v>
                </c:pt>
                <c:pt idx="898">
                  <c:v>17.160830165613739</c:v>
                </c:pt>
                <c:pt idx="899">
                  <c:v>17.158582687514961</c:v>
                </c:pt>
                <c:pt idx="900">
                  <c:v>17.151047235877623</c:v>
                </c:pt>
                <c:pt idx="901">
                  <c:v>17.138494116974229</c:v>
                </c:pt>
                <c:pt idx="902">
                  <c:v>17.108806457604413</c:v>
                </c:pt>
                <c:pt idx="903">
                  <c:v>17.085781174488258</c:v>
                </c:pt>
                <c:pt idx="904">
                  <c:v>17.035250463513556</c:v>
                </c:pt>
                <c:pt idx="905">
                  <c:v>17.033899882132502</c:v>
                </c:pt>
                <c:pt idx="906">
                  <c:v>17.031639828276663</c:v>
                </c:pt>
                <c:pt idx="907">
                  <c:v>17.02460464101836</c:v>
                </c:pt>
                <c:pt idx="908">
                  <c:v>17.006999519825545</c:v>
                </c:pt>
                <c:pt idx="909">
                  <c:v>17.001428276748388</c:v>
                </c:pt>
                <c:pt idx="910">
                  <c:v>16.984244194110683</c:v>
                </c:pt>
                <c:pt idx="911">
                  <c:v>16.970480396512922</c:v>
                </c:pt>
                <c:pt idx="912">
                  <c:v>16.937297270429085</c:v>
                </c:pt>
                <c:pt idx="913">
                  <c:v>16.934363233739081</c:v>
                </c:pt>
                <c:pt idx="914">
                  <c:v>16.931082728861725</c:v>
                </c:pt>
                <c:pt idx="915">
                  <c:v>16.928710317368324</c:v>
                </c:pt>
                <c:pt idx="916">
                  <c:v>16.877777933145243</c:v>
                </c:pt>
                <c:pt idx="917">
                  <c:v>16.868698136837725</c:v>
                </c:pt>
                <c:pt idx="918">
                  <c:v>16.868258138109248</c:v>
                </c:pt>
                <c:pt idx="919">
                  <c:v>16.862177614261608</c:v>
                </c:pt>
                <c:pt idx="920">
                  <c:v>16.852341795880513</c:v>
                </c:pt>
                <c:pt idx="921">
                  <c:v>16.842439415084662</c:v>
                </c:pt>
                <c:pt idx="922">
                  <c:v>16.836750799069083</c:v>
                </c:pt>
                <c:pt idx="923">
                  <c:v>16.835955289071279</c:v>
                </c:pt>
                <c:pt idx="924">
                  <c:v>16.817776979008634</c:v>
                </c:pt>
                <c:pt idx="925">
                  <c:v>16.798435251990046</c:v>
                </c:pt>
                <c:pt idx="926">
                  <c:v>16.771208459203812</c:v>
                </c:pt>
                <c:pt idx="927">
                  <c:v>16.753740528299517</c:v>
                </c:pt>
                <c:pt idx="928">
                  <c:v>16.727057465639742</c:v>
                </c:pt>
                <c:pt idx="929">
                  <c:v>16.721506994896714</c:v>
                </c:pt>
                <c:pt idx="930">
                  <c:v>16.718196914824198</c:v>
                </c:pt>
                <c:pt idx="931">
                  <c:v>16.716328763650523</c:v>
                </c:pt>
                <c:pt idx="932">
                  <c:v>16.703169481509477</c:v>
                </c:pt>
                <c:pt idx="933">
                  <c:v>16.667343074981982</c:v>
                </c:pt>
                <c:pt idx="934">
                  <c:v>16.643188904668555</c:v>
                </c:pt>
                <c:pt idx="935">
                  <c:v>16.591685338118321</c:v>
                </c:pt>
                <c:pt idx="936">
                  <c:v>16.583172866638272</c:v>
                </c:pt>
                <c:pt idx="937">
                  <c:v>16.582631295307504</c:v>
                </c:pt>
                <c:pt idx="938">
                  <c:v>16.564179574120718</c:v>
                </c:pt>
                <c:pt idx="939">
                  <c:v>16.532103237298578</c:v>
                </c:pt>
                <c:pt idx="940">
                  <c:v>16.530719814150885</c:v>
                </c:pt>
                <c:pt idx="941">
                  <c:v>16.516125042941312</c:v>
                </c:pt>
                <c:pt idx="942">
                  <c:v>16.505568705569029</c:v>
                </c:pt>
                <c:pt idx="943">
                  <c:v>16.497988193365821</c:v>
                </c:pt>
                <c:pt idx="944">
                  <c:v>16.397301040726557</c:v>
                </c:pt>
                <c:pt idx="945">
                  <c:v>16.37711401927411</c:v>
                </c:pt>
                <c:pt idx="946">
                  <c:v>16.257581765341598</c:v>
                </c:pt>
                <c:pt idx="947">
                  <c:v>16.233147063189982</c:v>
                </c:pt>
                <c:pt idx="948">
                  <c:v>16.224545769297823</c:v>
                </c:pt>
                <c:pt idx="949">
                  <c:v>16.209573210571957</c:v>
                </c:pt>
                <c:pt idx="950">
                  <c:v>16.194926090525954</c:v>
                </c:pt>
                <c:pt idx="951">
                  <c:v>16.189721554783294</c:v>
                </c:pt>
                <c:pt idx="952">
                  <c:v>16.179288030083121</c:v>
                </c:pt>
                <c:pt idx="953">
                  <c:v>16.166558845847188</c:v>
                </c:pt>
                <c:pt idx="954">
                  <c:v>16.156273082298434</c:v>
                </c:pt>
                <c:pt idx="955">
                  <c:v>16.125130788969386</c:v>
                </c:pt>
                <c:pt idx="956">
                  <c:v>16.036675197572485</c:v>
                </c:pt>
                <c:pt idx="957">
                  <c:v>16.021896884376261</c:v>
                </c:pt>
                <c:pt idx="958">
                  <c:v>16.02004566690681</c:v>
                </c:pt>
                <c:pt idx="959">
                  <c:v>15.985300362662434</c:v>
                </c:pt>
                <c:pt idx="960">
                  <c:v>15.973477596043935</c:v>
                </c:pt>
                <c:pt idx="961">
                  <c:v>15.93760132394028</c:v>
                </c:pt>
                <c:pt idx="962">
                  <c:v>15.93752919050929</c:v>
                </c:pt>
                <c:pt idx="963">
                  <c:v>15.919099786541111</c:v>
                </c:pt>
                <c:pt idx="964">
                  <c:v>15.916718409391768</c:v>
                </c:pt>
                <c:pt idx="965">
                  <c:v>15.88587015188712</c:v>
                </c:pt>
                <c:pt idx="966">
                  <c:v>15.878690545058008</c:v>
                </c:pt>
                <c:pt idx="967">
                  <c:v>15.875501411311678</c:v>
                </c:pt>
                <c:pt idx="968">
                  <c:v>15.792034265723704</c:v>
                </c:pt>
                <c:pt idx="969">
                  <c:v>15.787230095307191</c:v>
                </c:pt>
                <c:pt idx="970">
                  <c:v>15.775410759254985</c:v>
                </c:pt>
                <c:pt idx="971">
                  <c:v>15.747046800175275</c:v>
                </c:pt>
                <c:pt idx="972">
                  <c:v>15.732331926631057</c:v>
                </c:pt>
                <c:pt idx="973">
                  <c:v>15.723969574425469</c:v>
                </c:pt>
                <c:pt idx="974">
                  <c:v>15.674060340528525</c:v>
                </c:pt>
                <c:pt idx="975">
                  <c:v>15.672055921895806</c:v>
                </c:pt>
                <c:pt idx="976">
                  <c:v>15.664067666360499</c:v>
                </c:pt>
                <c:pt idx="977">
                  <c:v>15.636401793579784</c:v>
                </c:pt>
                <c:pt idx="978">
                  <c:v>15.608309511305551</c:v>
                </c:pt>
                <c:pt idx="979">
                  <c:v>15.536869973132804</c:v>
                </c:pt>
                <c:pt idx="980">
                  <c:v>15.523340144898372</c:v>
                </c:pt>
                <c:pt idx="981">
                  <c:v>15.507475869504056</c:v>
                </c:pt>
                <c:pt idx="982">
                  <c:v>15.48312622240965</c:v>
                </c:pt>
                <c:pt idx="983">
                  <c:v>15.449385606685976</c:v>
                </c:pt>
                <c:pt idx="984">
                  <c:v>15.427358967441545</c:v>
                </c:pt>
                <c:pt idx="985">
                  <c:v>15.416271465027268</c:v>
                </c:pt>
                <c:pt idx="986">
                  <c:v>15.358492450115726</c:v>
                </c:pt>
                <c:pt idx="987">
                  <c:v>15.357237840508049</c:v>
                </c:pt>
                <c:pt idx="988">
                  <c:v>15.348438059718244</c:v>
                </c:pt>
                <c:pt idx="989">
                  <c:v>15.306909512392048</c:v>
                </c:pt>
                <c:pt idx="990">
                  <c:v>15.270437888010642</c:v>
                </c:pt>
                <c:pt idx="991">
                  <c:v>15.221420513254632</c:v>
                </c:pt>
                <c:pt idx="992">
                  <c:v>15.181921852264741</c:v>
                </c:pt>
                <c:pt idx="993">
                  <c:v>15.161866168109121</c:v>
                </c:pt>
                <c:pt idx="994">
                  <c:v>15.146277841237053</c:v>
                </c:pt>
                <c:pt idx="995">
                  <c:v>15.139184302300491</c:v>
                </c:pt>
                <c:pt idx="996">
                  <c:v>15.11740620341061</c:v>
                </c:pt>
                <c:pt idx="997">
                  <c:v>15.078141487615682</c:v>
                </c:pt>
                <c:pt idx="998">
                  <c:v>15.057079857352978</c:v>
                </c:pt>
                <c:pt idx="999">
                  <c:v>15.025475879755394</c:v>
                </c:pt>
                <c:pt idx="1000">
                  <c:v>14.962996065890104</c:v>
                </c:pt>
                <c:pt idx="1001">
                  <c:v>14.962878478436803</c:v>
                </c:pt>
                <c:pt idx="1002">
                  <c:v>14.94521822989709</c:v>
                </c:pt>
                <c:pt idx="1003">
                  <c:v>14.916952508669031</c:v>
                </c:pt>
                <c:pt idx="1004">
                  <c:v>14.916521513294002</c:v>
                </c:pt>
                <c:pt idx="1005">
                  <c:v>14.902319660899723</c:v>
                </c:pt>
                <c:pt idx="1006">
                  <c:v>14.888070798436786</c:v>
                </c:pt>
                <c:pt idx="1007">
                  <c:v>14.885837000898769</c:v>
                </c:pt>
                <c:pt idx="1008">
                  <c:v>14.881232522100678</c:v>
                </c:pt>
                <c:pt idx="1009">
                  <c:v>14.872652706445791</c:v>
                </c:pt>
                <c:pt idx="1010">
                  <c:v>14.862276688857088</c:v>
                </c:pt>
                <c:pt idx="1011">
                  <c:v>14.827569732649618</c:v>
                </c:pt>
                <c:pt idx="1012">
                  <c:v>14.823588909664393</c:v>
                </c:pt>
                <c:pt idx="1013">
                  <c:v>14.789233384155008</c:v>
                </c:pt>
                <c:pt idx="1014">
                  <c:v>14.765443890961029</c:v>
                </c:pt>
                <c:pt idx="1015">
                  <c:v>14.741168488925096</c:v>
                </c:pt>
                <c:pt idx="1016">
                  <c:v>14.733781775044271</c:v>
                </c:pt>
                <c:pt idx="1017">
                  <c:v>14.684587459690375</c:v>
                </c:pt>
                <c:pt idx="1018">
                  <c:v>14.664956043112877</c:v>
                </c:pt>
                <c:pt idx="1019">
                  <c:v>14.651586223219319</c:v>
                </c:pt>
                <c:pt idx="1020">
                  <c:v>14.638943850260979</c:v>
                </c:pt>
                <c:pt idx="1021">
                  <c:v>14.620804630372243</c:v>
                </c:pt>
                <c:pt idx="1022">
                  <c:v>14.597021502717368</c:v>
                </c:pt>
                <c:pt idx="1023">
                  <c:v>14.587268549429201</c:v>
                </c:pt>
                <c:pt idx="1024">
                  <c:v>14.582447784856594</c:v>
                </c:pt>
                <c:pt idx="1025">
                  <c:v>14.582447784856594</c:v>
                </c:pt>
                <c:pt idx="1026">
                  <c:v>14.564625600864547</c:v>
                </c:pt>
                <c:pt idx="1027">
                  <c:v>14.520471229773616</c:v>
                </c:pt>
                <c:pt idx="1028">
                  <c:v>14.502312349983331</c:v>
                </c:pt>
                <c:pt idx="1029">
                  <c:v>14.478621475291062</c:v>
                </c:pt>
                <c:pt idx="1030">
                  <c:v>14.431733365749395</c:v>
                </c:pt>
                <c:pt idx="1031">
                  <c:v>14.312669691864292</c:v>
                </c:pt>
                <c:pt idx="1032">
                  <c:v>14.312125776106868</c:v>
                </c:pt>
                <c:pt idx="1033">
                  <c:v>14.255844797446141</c:v>
                </c:pt>
                <c:pt idx="1034">
                  <c:v>14.210857486834255</c:v>
                </c:pt>
                <c:pt idx="1035">
                  <c:v>14.130688119934378</c:v>
                </c:pt>
                <c:pt idx="1036">
                  <c:v>14.083327762402256</c:v>
                </c:pt>
                <c:pt idx="1037">
                  <c:v>14.008061342119376</c:v>
                </c:pt>
                <c:pt idx="1038">
                  <c:v>14.003612406716128</c:v>
                </c:pt>
                <c:pt idx="1039">
                  <c:v>13.992609384312228</c:v>
                </c:pt>
                <c:pt idx="1040">
                  <c:v>13.983632666715266</c:v>
                </c:pt>
                <c:pt idx="1041">
                  <c:v>13.934267189394859</c:v>
                </c:pt>
                <c:pt idx="1042">
                  <c:v>13.921343482460008</c:v>
                </c:pt>
                <c:pt idx="1043">
                  <c:v>13.910289943975455</c:v>
                </c:pt>
                <c:pt idx="1044">
                  <c:v>13.881063315859654</c:v>
                </c:pt>
                <c:pt idx="1045">
                  <c:v>13.824586177376128</c:v>
                </c:pt>
                <c:pt idx="1046">
                  <c:v>13.789766852371033</c:v>
                </c:pt>
                <c:pt idx="1047">
                  <c:v>13.756000823733206</c:v>
                </c:pt>
                <c:pt idx="1048">
                  <c:v>13.736884977066737</c:v>
                </c:pt>
                <c:pt idx="1049">
                  <c:v>13.718532014688302</c:v>
                </c:pt>
                <c:pt idx="1050">
                  <c:v>13.679118496037439</c:v>
                </c:pt>
                <c:pt idx="1051">
                  <c:v>13.663552708382824</c:v>
                </c:pt>
                <c:pt idx="1052">
                  <c:v>13.654849000286868</c:v>
                </c:pt>
                <c:pt idx="1053">
                  <c:v>13.652739019638727</c:v>
                </c:pt>
                <c:pt idx="1054">
                  <c:v>13.635684016787616</c:v>
                </c:pt>
                <c:pt idx="1055">
                  <c:v>13.553873093963331</c:v>
                </c:pt>
                <c:pt idx="1056">
                  <c:v>13.529787851988454</c:v>
                </c:pt>
                <c:pt idx="1057">
                  <c:v>13.487377017712205</c:v>
                </c:pt>
                <c:pt idx="1058">
                  <c:v>13.436555556015719</c:v>
                </c:pt>
                <c:pt idx="1059">
                  <c:v>13.423204239821773</c:v>
                </c:pt>
                <c:pt idx="1060">
                  <c:v>13.415286000755623</c:v>
                </c:pt>
                <c:pt idx="1061">
                  <c:v>13.407737832070596</c:v>
                </c:pt>
                <c:pt idx="1062">
                  <c:v>13.317381376302373</c:v>
                </c:pt>
                <c:pt idx="1063">
                  <c:v>13.303513726981191</c:v>
                </c:pt>
                <c:pt idx="1064">
                  <c:v>13.264610547675744</c:v>
                </c:pt>
                <c:pt idx="1065">
                  <c:v>13.070787496013271</c:v>
                </c:pt>
                <c:pt idx="1066">
                  <c:v>13.01314913461276</c:v>
                </c:pt>
                <c:pt idx="1067">
                  <c:v>12.981020223295218</c:v>
                </c:pt>
                <c:pt idx="1068">
                  <c:v>12.90005351012649</c:v>
                </c:pt>
                <c:pt idx="1069">
                  <c:v>12.88527519731737</c:v>
                </c:pt>
                <c:pt idx="1070">
                  <c:v>12.883454944002008</c:v>
                </c:pt>
                <c:pt idx="1071">
                  <c:v>12.805611383774126</c:v>
                </c:pt>
                <c:pt idx="1072">
                  <c:v>12.758741421202512</c:v>
                </c:pt>
                <c:pt idx="1073">
                  <c:v>12.712343268984757</c:v>
                </c:pt>
                <c:pt idx="1074">
                  <c:v>12.711945618401964</c:v>
                </c:pt>
                <c:pt idx="1075">
                  <c:v>12.705228280704501</c:v>
                </c:pt>
                <c:pt idx="1076">
                  <c:v>12.703373356471589</c:v>
                </c:pt>
                <c:pt idx="1077">
                  <c:v>12.626360203499921</c:v>
                </c:pt>
                <c:pt idx="1078">
                  <c:v>12.612912033138775</c:v>
                </c:pt>
                <c:pt idx="1079">
                  <c:v>12.590078023373289</c:v>
                </c:pt>
                <c:pt idx="1080">
                  <c:v>12.574558006494684</c:v>
                </c:pt>
                <c:pt idx="1081">
                  <c:v>12.564365065127513</c:v>
                </c:pt>
                <c:pt idx="1082">
                  <c:v>12.5539205614427</c:v>
                </c:pt>
                <c:pt idx="1083">
                  <c:v>12.540117553688786</c:v>
                </c:pt>
                <c:pt idx="1084">
                  <c:v>12.535728497733801</c:v>
                </c:pt>
                <c:pt idx="1085">
                  <c:v>12.482252652790265</c:v>
                </c:pt>
                <c:pt idx="1086">
                  <c:v>12.418180313876078</c:v>
                </c:pt>
                <c:pt idx="1087">
                  <c:v>12.391265195327952</c:v>
                </c:pt>
                <c:pt idx="1088">
                  <c:v>12.370319826967208</c:v>
                </c:pt>
                <c:pt idx="1089">
                  <c:v>12.234769347625893</c:v>
                </c:pt>
                <c:pt idx="1090">
                  <c:v>12.196103976526421</c:v>
                </c:pt>
                <c:pt idx="1091">
                  <c:v>12.149788016665996</c:v>
                </c:pt>
                <c:pt idx="1092">
                  <c:v>12.10540789743631</c:v>
                </c:pt>
                <c:pt idx="1093">
                  <c:v>12.091355849445657</c:v>
                </c:pt>
                <c:pt idx="1094">
                  <c:v>12.069635047264393</c:v>
                </c:pt>
                <c:pt idx="1095">
                  <c:v>12.038835294511262</c:v>
                </c:pt>
                <c:pt idx="1096">
                  <c:v>12.030782571674417</c:v>
                </c:pt>
                <c:pt idx="1097">
                  <c:v>11.998796501186675</c:v>
                </c:pt>
                <c:pt idx="1098">
                  <c:v>11.978197877571251</c:v>
                </c:pt>
                <c:pt idx="1099">
                  <c:v>11.881841903926135</c:v>
                </c:pt>
                <c:pt idx="1100">
                  <c:v>11.846812661264339</c:v>
                </c:pt>
                <c:pt idx="1101">
                  <c:v>11.7530737750287</c:v>
                </c:pt>
                <c:pt idx="1102">
                  <c:v>11.730288740478949</c:v>
                </c:pt>
                <c:pt idx="1103">
                  <c:v>11.698394829564796</c:v>
                </c:pt>
                <c:pt idx="1104">
                  <c:v>11.691847673869583</c:v>
                </c:pt>
                <c:pt idx="1105">
                  <c:v>11.684189143782104</c:v>
                </c:pt>
                <c:pt idx="1106">
                  <c:v>11.659144766766401</c:v>
                </c:pt>
                <c:pt idx="1107">
                  <c:v>11.604121531262143</c:v>
                </c:pt>
                <c:pt idx="1108">
                  <c:v>11.602088161866504</c:v>
                </c:pt>
                <c:pt idx="1109">
                  <c:v>11.589879638061943</c:v>
                </c:pt>
                <c:pt idx="1110">
                  <c:v>11.412465841306314</c:v>
                </c:pt>
                <c:pt idx="1111">
                  <c:v>11.403636788751081</c:v>
                </c:pt>
                <c:pt idx="1112">
                  <c:v>11.304131076851656</c:v>
                </c:pt>
                <c:pt idx="1113">
                  <c:v>11.297521081072345</c:v>
                </c:pt>
                <c:pt idx="1114">
                  <c:v>11.250726866838519</c:v>
                </c:pt>
                <c:pt idx="1115">
                  <c:v>11.228086373009058</c:v>
                </c:pt>
                <c:pt idx="1116">
                  <c:v>11.205082846339069</c:v>
                </c:pt>
                <c:pt idx="1117">
                  <c:v>11.20269813526598</c:v>
                </c:pt>
                <c:pt idx="1118">
                  <c:v>11.163290821238508</c:v>
                </c:pt>
                <c:pt idx="1119">
                  <c:v>11.150976883665177</c:v>
                </c:pt>
                <c:pt idx="1120">
                  <c:v>11.096460780669156</c:v>
                </c:pt>
                <c:pt idx="1121">
                  <c:v>11.067098411822544</c:v>
                </c:pt>
                <c:pt idx="1122">
                  <c:v>11.054179673137023</c:v>
                </c:pt>
                <c:pt idx="1123">
                  <c:v>11.041299674506979</c:v>
                </c:pt>
                <c:pt idx="1124">
                  <c:v>10.909710473533936</c:v>
                </c:pt>
                <c:pt idx="1125">
                  <c:v>10.780688227888792</c:v>
                </c:pt>
                <c:pt idx="1126">
                  <c:v>10.731165461484286</c:v>
                </c:pt>
                <c:pt idx="1127">
                  <c:v>10.717725775543276</c:v>
                </c:pt>
                <c:pt idx="1128">
                  <c:v>10.705636173705081</c:v>
                </c:pt>
                <c:pt idx="1129">
                  <c:v>10.543128613829193</c:v>
                </c:pt>
                <c:pt idx="1130">
                  <c:v>10.523405791621627</c:v>
                </c:pt>
                <c:pt idx="1131">
                  <c:v>10.453600595943209</c:v>
                </c:pt>
                <c:pt idx="1132">
                  <c:v>10.300493905525894</c:v>
                </c:pt>
                <c:pt idx="1133">
                  <c:v>10.245986479430361</c:v>
                </c:pt>
                <c:pt idx="1134">
                  <c:v>10.08018820663912</c:v>
                </c:pt>
                <c:pt idx="1135">
                  <c:v>10.068595797391762</c:v>
                </c:pt>
                <c:pt idx="1136">
                  <c:v>10.056137066865999</c:v>
                </c:pt>
                <c:pt idx="1137">
                  <c:v>10.007330779653488</c:v>
                </c:pt>
                <c:pt idx="1138">
                  <c:v>9.8929456519588488</c:v>
                </c:pt>
                <c:pt idx="1139">
                  <c:v>9.8870831514425745</c:v>
                </c:pt>
                <c:pt idx="1140">
                  <c:v>9.8555375893943378</c:v>
                </c:pt>
                <c:pt idx="1141">
                  <c:v>9.7548666971342861</c:v>
                </c:pt>
                <c:pt idx="1142">
                  <c:v>9.732030317905112</c:v>
                </c:pt>
                <c:pt idx="1143">
                  <c:v>9.6639392740670509</c:v>
                </c:pt>
                <c:pt idx="1144">
                  <c:v>9.564302636446266</c:v>
                </c:pt>
                <c:pt idx="1145">
                  <c:v>9.532101604740248</c:v>
                </c:pt>
                <c:pt idx="1146">
                  <c:v>9.4757158528466352</c:v>
                </c:pt>
                <c:pt idx="1147">
                  <c:v>9.4036530597412966</c:v>
                </c:pt>
                <c:pt idx="1148">
                  <c:v>9.2382837449752735</c:v>
                </c:pt>
                <c:pt idx="1149">
                  <c:v>9.1580892418257349</c:v>
                </c:pt>
                <c:pt idx="1150">
                  <c:v>9.1186836455237401</c:v>
                </c:pt>
                <c:pt idx="1151">
                  <c:v>9.0410531036010084</c:v>
                </c:pt>
                <c:pt idx="1152">
                  <c:v>8.9835046982123252</c:v>
                </c:pt>
                <c:pt idx="1153">
                  <c:v>8.8479325588883473</c:v>
                </c:pt>
                <c:pt idx="1154">
                  <c:v>8.7666471143863518</c:v>
                </c:pt>
                <c:pt idx="1155">
                  <c:v>8.6689486049133322</c:v>
                </c:pt>
                <c:pt idx="1156">
                  <c:v>8.6393181229912237</c:v>
                </c:pt>
                <c:pt idx="1157">
                  <c:v>8.5988827611440772</c:v>
                </c:pt>
                <c:pt idx="1158">
                  <c:v>8.5724019344922482</c:v>
                </c:pt>
                <c:pt idx="1159">
                  <c:v>8.5514554093556594</c:v>
                </c:pt>
                <c:pt idx="1160">
                  <c:v>8.2678585811360925</c:v>
                </c:pt>
                <c:pt idx="1161">
                  <c:v>8.2397856459487482</c:v>
                </c:pt>
                <c:pt idx="1162">
                  <c:v>7.9478498173614485</c:v>
                </c:pt>
                <c:pt idx="1163">
                  <c:v>7.8297917658429625</c:v>
                </c:pt>
                <c:pt idx="1164">
                  <c:v>7.8280418769834137</c:v>
                </c:pt>
                <c:pt idx="1165">
                  <c:v>7.6460805045208469</c:v>
                </c:pt>
                <c:pt idx="1166">
                  <c:v>7.5709473484942951</c:v>
                </c:pt>
                <c:pt idx="1167">
                  <c:v>7.5323118351704599</c:v>
                </c:pt>
                <c:pt idx="1168">
                  <c:v>7.352428497246966</c:v>
                </c:pt>
                <c:pt idx="1169">
                  <c:v>7.323728733647962</c:v>
                </c:pt>
                <c:pt idx="1170">
                  <c:v>7.2393889349674527</c:v>
                </c:pt>
                <c:pt idx="1171">
                  <c:v>7.2244373954978753</c:v>
                </c:pt>
                <c:pt idx="1172">
                  <c:v>7.1995318712068235</c:v>
                </c:pt>
                <c:pt idx="1173">
                  <c:v>7.0563916252291783</c:v>
                </c:pt>
                <c:pt idx="1174">
                  <c:v>7.0285897387108776</c:v>
                </c:pt>
                <c:pt idx="1175">
                  <c:v>7.0168544339645607</c:v>
                </c:pt>
                <c:pt idx="1176">
                  <c:v>7.0026325648798711</c:v>
                </c:pt>
                <c:pt idx="1177">
                  <c:v>6.8735288931255871</c:v>
                </c:pt>
                <c:pt idx="1178">
                  <c:v>6.8721414687598017</c:v>
                </c:pt>
                <c:pt idx="1179">
                  <c:v>6.8647642523363226</c:v>
                </c:pt>
                <c:pt idx="1180">
                  <c:v>6.8575629809549694</c:v>
                </c:pt>
                <c:pt idx="1181">
                  <c:v>6.7949735428299913</c:v>
                </c:pt>
                <c:pt idx="1182">
                  <c:v>6.7629983789401082</c:v>
                </c:pt>
                <c:pt idx="1183">
                  <c:v>6.6116938196326673</c:v>
                </c:pt>
                <c:pt idx="1184">
                  <c:v>6.4491449118511097</c:v>
                </c:pt>
                <c:pt idx="1185">
                  <c:v>6.4424697762880916</c:v>
                </c:pt>
                <c:pt idx="1186">
                  <c:v>6.4202384531216445</c:v>
                </c:pt>
                <c:pt idx="1187">
                  <c:v>6.3181221563676839</c:v>
                </c:pt>
                <c:pt idx="1188">
                  <c:v>6.300061383649795</c:v>
                </c:pt>
                <c:pt idx="1189">
                  <c:v>5.9929102377974957</c:v>
                </c:pt>
                <c:pt idx="1190">
                  <c:v>5.9802181370982446</c:v>
                </c:pt>
                <c:pt idx="1191">
                  <c:v>5.8423739645602488</c:v>
                </c:pt>
                <c:pt idx="1192">
                  <c:v>5.7248834673463573</c:v>
                </c:pt>
                <c:pt idx="1193">
                  <c:v>5.6541965810284056</c:v>
                </c:pt>
                <c:pt idx="1194">
                  <c:v>5.5620309699007713</c:v>
                </c:pt>
                <c:pt idx="1195">
                  <c:v>5.5412848119961184</c:v>
                </c:pt>
                <c:pt idx="1196">
                  <c:v>5.3863899361038552</c:v>
                </c:pt>
                <c:pt idx="1197">
                  <c:v>5.1985227042391511</c:v>
                </c:pt>
                <c:pt idx="1198">
                  <c:v>4.8407661878203827</c:v>
                </c:pt>
                <c:pt idx="1199">
                  <c:v>4.8229519690255902</c:v>
                </c:pt>
                <c:pt idx="1200">
                  <c:v>4.6829160411633142</c:v>
                </c:pt>
                <c:pt idx="1201">
                  <c:v>4.6127103206667694</c:v>
                </c:pt>
                <c:pt idx="1202">
                  <c:v>4.46183392544991</c:v>
                </c:pt>
                <c:pt idx="1203">
                  <c:v>4.426203442561448</c:v>
                </c:pt>
                <c:pt idx="1204">
                  <c:v>4.3710812142697497</c:v>
                </c:pt>
                <c:pt idx="1205">
                  <c:v>4.1475045187999235</c:v>
                </c:pt>
                <c:pt idx="1206">
                  <c:v>4.0925989105823728</c:v>
                </c:pt>
                <c:pt idx="1207">
                  <c:v>3.866504155115019</c:v>
                </c:pt>
                <c:pt idx="1208">
                  <c:v>3.8053095198034579</c:v>
                </c:pt>
                <c:pt idx="1209">
                  <c:v>3.5246736234290301</c:v>
                </c:pt>
                <c:pt idx="1210">
                  <c:v>3.1128843664405665</c:v>
                </c:pt>
                <c:pt idx="1211">
                  <c:v>2.9182207813012901</c:v>
                </c:pt>
                <c:pt idx="1212">
                  <c:v>2.8776496550448614</c:v>
                </c:pt>
                <c:pt idx="1213">
                  <c:v>2.6349243350344507</c:v>
                </c:pt>
                <c:pt idx="1214">
                  <c:v>2.5869557911289092</c:v>
                </c:pt>
                <c:pt idx="1215">
                  <c:v>2.5845463855365933</c:v>
                </c:pt>
                <c:pt idx="1216">
                  <c:v>2.5743919191015134</c:v>
                </c:pt>
                <c:pt idx="1217">
                  <c:v>2.5616150372995854</c:v>
                </c:pt>
                <c:pt idx="1218">
                  <c:v>2.4347373039226867</c:v>
                </c:pt>
                <c:pt idx="1219">
                  <c:v>2.3719382910556628</c:v>
                </c:pt>
                <c:pt idx="1220">
                  <c:v>2.3368873354643207</c:v>
                </c:pt>
                <c:pt idx="1221">
                  <c:v>2.3079587389791869</c:v>
                </c:pt>
                <c:pt idx="1222">
                  <c:v>2.2522890774826627</c:v>
                </c:pt>
                <c:pt idx="1223">
                  <c:v>2.2314385788609092</c:v>
                </c:pt>
                <c:pt idx="1224">
                  <c:v>2.1477968187305341</c:v>
                </c:pt>
                <c:pt idx="1225">
                  <c:v>2.0649635777579811</c:v>
                </c:pt>
                <c:pt idx="1226">
                  <c:v>2.0395099604953244</c:v>
                </c:pt>
                <c:pt idx="1227">
                  <c:v>1.975528986340618</c:v>
                </c:pt>
                <c:pt idx="1228">
                  <c:v>1.7860915010720644</c:v>
                </c:pt>
                <c:pt idx="1229">
                  <c:v>1.7439714109786508</c:v>
                </c:pt>
                <c:pt idx="1230">
                  <c:v>1.743045772397934</c:v>
                </c:pt>
                <c:pt idx="1231">
                  <c:v>1.7123176618523319</c:v>
                </c:pt>
                <c:pt idx="1232">
                  <c:v>1.5012062942524251</c:v>
                </c:pt>
                <c:pt idx="1233">
                  <c:v>1.4068138042038829</c:v>
                </c:pt>
                <c:pt idx="1234">
                  <c:v>1.3936757772482431</c:v>
                </c:pt>
                <c:pt idx="1235">
                  <c:v>1.3453560694900435</c:v>
                </c:pt>
                <c:pt idx="1236">
                  <c:v>1.0754990608785162</c:v>
                </c:pt>
                <c:pt idx="1237">
                  <c:v>1.036108083515529</c:v>
                </c:pt>
                <c:pt idx="1238">
                  <c:v>0.9350762949619581</c:v>
                </c:pt>
                <c:pt idx="1239">
                  <c:v>0.91256735683804202</c:v>
                </c:pt>
                <c:pt idx="1240">
                  <c:v>0.56332362145752279</c:v>
                </c:pt>
                <c:pt idx="1241">
                  <c:v>0.48882956382942516</c:v>
                </c:pt>
                <c:pt idx="1242">
                  <c:v>0.45624851437737701</c:v>
                </c:pt>
                <c:pt idx="1243">
                  <c:v>0.40909489769011426</c:v>
                </c:pt>
                <c:pt idx="1244">
                  <c:v>0.39823915857807912</c:v>
                </c:pt>
                <c:pt idx="1245">
                  <c:v>0.29612000791902737</c:v>
                </c:pt>
                <c:pt idx="1246">
                  <c:v>0.27958478894035527</c:v>
                </c:pt>
                <c:pt idx="1247">
                  <c:v>0.10637933497739531</c:v>
                </c:pt>
                <c:pt idx="1248">
                  <c:v>7.5901394118337726E-2</c:v>
                </c:pt>
                <c:pt idx="1249">
                  <c:v>6.0909268449872746E-2</c:v>
                </c:pt>
                <c:pt idx="1250">
                  <c:v>4.4979879462779884E-3</c:v>
                </c:pt>
                <c:pt idx="1251">
                  <c:v>5.500398180529625E-4</c:v>
                </c:pt>
                <c:pt idx="1252">
                  <c:v>5.1073959431169344E-6</c:v>
                </c:pt>
                <c:pt idx="1253">
                  <c:v>5.1131286200124328E-7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5C5-4E6F-B980-F3B95CEFBF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7903407"/>
        <c:axId val="327902575"/>
      </c:scatterChart>
      <c:catAx>
        <c:axId val="20691049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629633583"/>
        <c:crosses val="autoZero"/>
        <c:auto val="1"/>
        <c:lblAlgn val="ctr"/>
        <c:lblOffset val="100"/>
        <c:noMultiLvlLbl val="0"/>
      </c:catAx>
      <c:valAx>
        <c:axId val="1629633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069104911"/>
        <c:crosses val="autoZero"/>
        <c:crossBetween val="between"/>
      </c:valAx>
      <c:valAx>
        <c:axId val="327902575"/>
        <c:scaling>
          <c:orientation val="minMax"/>
          <c:min val="0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327903407"/>
        <c:crosses val="max"/>
        <c:crossBetween val="midCat"/>
      </c:valAx>
      <c:valAx>
        <c:axId val="327903407"/>
        <c:scaling>
          <c:orientation val="minMax"/>
        </c:scaling>
        <c:delete val="0"/>
        <c:axPos val="t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327902575"/>
        <c:crosses val="max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s-MX"/>
              <a:t>WALMEX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Aux_hist!$I$1</c:f>
              <c:strCache>
                <c:ptCount val="1"/>
                <c:pt idx="0">
                  <c:v>WALMEX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Aux_hist!$G$3:$G$37</c:f>
              <c:numCache>
                <c:formatCode>General</c:formatCode>
                <c:ptCount val="3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</c:numCache>
            </c:numRef>
          </c:cat>
          <c:val>
            <c:numRef>
              <c:f>Aux_hist!$I$3:$I$37</c:f>
              <c:numCache>
                <c:formatCode>General</c:formatCode>
                <c:ptCount val="35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1</c:v>
                </c:pt>
                <c:pt idx="7">
                  <c:v>0</c:v>
                </c:pt>
                <c:pt idx="8">
                  <c:v>3</c:v>
                </c:pt>
                <c:pt idx="9">
                  <c:v>4</c:v>
                </c:pt>
                <c:pt idx="10">
                  <c:v>7</c:v>
                </c:pt>
                <c:pt idx="11">
                  <c:v>8</c:v>
                </c:pt>
                <c:pt idx="12">
                  <c:v>34</c:v>
                </c:pt>
                <c:pt idx="13">
                  <c:v>38</c:v>
                </c:pt>
                <c:pt idx="14">
                  <c:v>83</c:v>
                </c:pt>
                <c:pt idx="15">
                  <c:v>122</c:v>
                </c:pt>
                <c:pt idx="16">
                  <c:v>148</c:v>
                </c:pt>
                <c:pt idx="17">
                  <c:v>201</c:v>
                </c:pt>
                <c:pt idx="18">
                  <c:v>182</c:v>
                </c:pt>
                <c:pt idx="19">
                  <c:v>156</c:v>
                </c:pt>
                <c:pt idx="20">
                  <c:v>89</c:v>
                </c:pt>
                <c:pt idx="21">
                  <c:v>73</c:v>
                </c:pt>
                <c:pt idx="22">
                  <c:v>42</c:v>
                </c:pt>
                <c:pt idx="23">
                  <c:v>32</c:v>
                </c:pt>
                <c:pt idx="24">
                  <c:v>11</c:v>
                </c:pt>
                <c:pt idx="25">
                  <c:v>7</c:v>
                </c:pt>
                <c:pt idx="26">
                  <c:v>1</c:v>
                </c:pt>
                <c:pt idx="27">
                  <c:v>2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DE-4A2C-BA6C-26B34F1077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69104911"/>
        <c:axId val="1629633583"/>
      </c:barChart>
      <c:scatterChart>
        <c:scatterStyle val="smoothMarker"/>
        <c:varyColors val="0"/>
        <c:ser>
          <c:idx val="2"/>
          <c:order val="1"/>
          <c:tx>
            <c:strRef>
              <c:f>Aux_hist!$C$1</c:f>
              <c:strCache>
                <c:ptCount val="1"/>
                <c:pt idx="0">
                  <c:v>Sorted WALMEX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Aux_hist!$C$3:$C$1256</c:f>
              <c:numCache>
                <c:formatCode>General</c:formatCode>
                <c:ptCount val="1254"/>
                <c:pt idx="0">
                  <c:v>-8.689369136143095E-2</c:v>
                </c:pt>
                <c:pt idx="1">
                  <c:v>-7.9300458492910564E-2</c:v>
                </c:pt>
                <c:pt idx="2">
                  <c:v>-6.6042734869303052E-2</c:v>
                </c:pt>
                <c:pt idx="3">
                  <c:v>-6.0787735327488435E-2</c:v>
                </c:pt>
                <c:pt idx="4">
                  <c:v>-5.8047103564959769E-2</c:v>
                </c:pt>
                <c:pt idx="5">
                  <c:v>-5.2825114583165272E-2</c:v>
                </c:pt>
                <c:pt idx="6">
                  <c:v>-4.7212765534792825E-2</c:v>
                </c:pt>
                <c:pt idx="7">
                  <c:v>-4.6423987699639714E-2</c:v>
                </c:pt>
                <c:pt idx="8">
                  <c:v>-4.4500449044741867E-2</c:v>
                </c:pt>
                <c:pt idx="9">
                  <c:v>-4.2132678064011955E-2</c:v>
                </c:pt>
                <c:pt idx="10">
                  <c:v>-4.1279611392984042E-2</c:v>
                </c:pt>
                <c:pt idx="11">
                  <c:v>-3.9829088213733592E-2</c:v>
                </c:pt>
                <c:pt idx="12">
                  <c:v>-3.8364599199284748E-2</c:v>
                </c:pt>
                <c:pt idx="13">
                  <c:v>-3.7942534314181604E-2</c:v>
                </c:pt>
                <c:pt idx="14">
                  <c:v>-3.7510134196842536E-2</c:v>
                </c:pt>
                <c:pt idx="15">
                  <c:v>-3.7109013115284702E-2</c:v>
                </c:pt>
                <c:pt idx="16">
                  <c:v>-3.596042089095778E-2</c:v>
                </c:pt>
                <c:pt idx="17">
                  <c:v>-3.4744036518918102E-2</c:v>
                </c:pt>
                <c:pt idx="18">
                  <c:v>-3.4535103060761907E-2</c:v>
                </c:pt>
                <c:pt idx="19">
                  <c:v>-3.3332767871552822E-2</c:v>
                </c:pt>
                <c:pt idx="20">
                  <c:v>-3.1903549013008278E-2</c:v>
                </c:pt>
                <c:pt idx="21">
                  <c:v>-3.0971843681934622E-2</c:v>
                </c:pt>
                <c:pt idx="22">
                  <c:v>-3.0700546110786146E-2</c:v>
                </c:pt>
                <c:pt idx="23">
                  <c:v>-3.0378035966340425E-2</c:v>
                </c:pt>
                <c:pt idx="24">
                  <c:v>-2.9305351784638996E-2</c:v>
                </c:pt>
                <c:pt idx="25">
                  <c:v>-2.884820802445166E-2</c:v>
                </c:pt>
                <c:pt idx="26">
                  <c:v>-2.848684207961813E-2</c:v>
                </c:pt>
                <c:pt idx="27">
                  <c:v>-2.8345142534253565E-2</c:v>
                </c:pt>
                <c:pt idx="28">
                  <c:v>-2.8109922888737982E-2</c:v>
                </c:pt>
                <c:pt idx="29">
                  <c:v>-2.7847209086122461E-2</c:v>
                </c:pt>
                <c:pt idx="30">
                  <c:v>-2.7759958403126783E-2</c:v>
                </c:pt>
                <c:pt idx="31">
                  <c:v>-2.7296297989747274E-2</c:v>
                </c:pt>
                <c:pt idx="32">
                  <c:v>-2.6825885631581673E-2</c:v>
                </c:pt>
                <c:pt idx="33">
                  <c:v>-2.6590512425611459E-2</c:v>
                </c:pt>
                <c:pt idx="34">
                  <c:v>-2.6511762746010591E-2</c:v>
                </c:pt>
                <c:pt idx="35">
                  <c:v>-2.649334286765365E-2</c:v>
                </c:pt>
                <c:pt idx="36">
                  <c:v>-2.6378544059257696E-2</c:v>
                </c:pt>
                <c:pt idx="37">
                  <c:v>-2.6186525658955805E-2</c:v>
                </c:pt>
                <c:pt idx="38">
                  <c:v>-2.6049478907619248E-2</c:v>
                </c:pt>
                <c:pt idx="39">
                  <c:v>-2.6035360355949593E-2</c:v>
                </c:pt>
                <c:pt idx="40">
                  <c:v>-2.6007756900493381E-2</c:v>
                </c:pt>
                <c:pt idx="41">
                  <c:v>-2.5909990347035252E-2</c:v>
                </c:pt>
                <c:pt idx="42">
                  <c:v>-2.573795984535536E-2</c:v>
                </c:pt>
                <c:pt idx="43">
                  <c:v>-2.566259381459467E-2</c:v>
                </c:pt>
                <c:pt idx="44">
                  <c:v>-2.5492968312776292E-2</c:v>
                </c:pt>
                <c:pt idx="45">
                  <c:v>-2.5301903580303854E-2</c:v>
                </c:pt>
                <c:pt idx="46">
                  <c:v>-2.5276615263696837E-2</c:v>
                </c:pt>
                <c:pt idx="47">
                  <c:v>-2.5263600637947158E-2</c:v>
                </c:pt>
                <c:pt idx="48">
                  <c:v>-2.5203831573864823E-2</c:v>
                </c:pt>
                <c:pt idx="49">
                  <c:v>-2.5162113531581824E-2</c:v>
                </c:pt>
                <c:pt idx="50">
                  <c:v>-2.5120608494476161E-2</c:v>
                </c:pt>
                <c:pt idx="51">
                  <c:v>-2.4949798776103208E-2</c:v>
                </c:pt>
                <c:pt idx="52">
                  <c:v>-2.4800399075016129E-2</c:v>
                </c:pt>
                <c:pt idx="53">
                  <c:v>-2.4556412512249083E-2</c:v>
                </c:pt>
                <c:pt idx="54">
                  <c:v>-2.4479036308500266E-2</c:v>
                </c:pt>
                <c:pt idx="55">
                  <c:v>-2.4448729194697063E-2</c:v>
                </c:pt>
                <c:pt idx="56">
                  <c:v>-2.4103917812705686E-2</c:v>
                </c:pt>
                <c:pt idx="57">
                  <c:v>-2.3861319554887586E-2</c:v>
                </c:pt>
                <c:pt idx="58">
                  <c:v>-2.3846842857677516E-2</c:v>
                </c:pt>
                <c:pt idx="59">
                  <c:v>-2.3804234927624519E-2</c:v>
                </c:pt>
                <c:pt idx="60">
                  <c:v>-2.3797652845656225E-2</c:v>
                </c:pt>
                <c:pt idx="61">
                  <c:v>-2.3521933484554475E-2</c:v>
                </c:pt>
                <c:pt idx="62">
                  <c:v>-2.2783219961172625E-2</c:v>
                </c:pt>
                <c:pt idx="63">
                  <c:v>-2.250814786006803E-2</c:v>
                </c:pt>
                <c:pt idx="64">
                  <c:v>-2.2380473343120988E-2</c:v>
                </c:pt>
                <c:pt idx="65">
                  <c:v>-2.2315088279353284E-2</c:v>
                </c:pt>
                <c:pt idx="66">
                  <c:v>-2.2296043030756486E-2</c:v>
                </c:pt>
                <c:pt idx="67">
                  <c:v>-2.1953310681351448E-2</c:v>
                </c:pt>
                <c:pt idx="68">
                  <c:v>-2.1952395232672273E-2</c:v>
                </c:pt>
                <c:pt idx="69">
                  <c:v>-2.1937452194537233E-2</c:v>
                </c:pt>
                <c:pt idx="70">
                  <c:v>-2.192015058608688E-2</c:v>
                </c:pt>
                <c:pt idx="71">
                  <c:v>-2.1877440971415477E-2</c:v>
                </c:pt>
                <c:pt idx="72">
                  <c:v>-2.1853648798231203E-2</c:v>
                </c:pt>
                <c:pt idx="73">
                  <c:v>-2.1602572508279527E-2</c:v>
                </c:pt>
                <c:pt idx="74">
                  <c:v>-2.0810979092382408E-2</c:v>
                </c:pt>
                <c:pt idx="75">
                  <c:v>-2.061923628730777E-2</c:v>
                </c:pt>
                <c:pt idx="76">
                  <c:v>-2.0608297652119412E-2</c:v>
                </c:pt>
                <c:pt idx="77">
                  <c:v>-2.0578873173309472E-2</c:v>
                </c:pt>
                <c:pt idx="78">
                  <c:v>-2.0202731047942023E-2</c:v>
                </c:pt>
                <c:pt idx="79">
                  <c:v>-1.9897450471069084E-2</c:v>
                </c:pt>
                <c:pt idx="80">
                  <c:v>-1.9779655671687206E-2</c:v>
                </c:pt>
                <c:pt idx="81">
                  <c:v>-1.970208931128483E-2</c:v>
                </c:pt>
                <c:pt idx="82">
                  <c:v>-1.969321591893539E-2</c:v>
                </c:pt>
                <c:pt idx="83">
                  <c:v>-1.9687733289523533E-2</c:v>
                </c:pt>
                <c:pt idx="84">
                  <c:v>-1.9634512163163781E-2</c:v>
                </c:pt>
                <c:pt idx="85">
                  <c:v>-1.9608524387641029E-2</c:v>
                </c:pt>
                <c:pt idx="86">
                  <c:v>-1.9546852201879465E-2</c:v>
                </c:pt>
                <c:pt idx="87">
                  <c:v>-1.9506175285546417E-2</c:v>
                </c:pt>
                <c:pt idx="88">
                  <c:v>-1.9433870924054613E-2</c:v>
                </c:pt>
                <c:pt idx="89">
                  <c:v>-1.9409263253640143E-2</c:v>
                </c:pt>
                <c:pt idx="90">
                  <c:v>-1.9376787718953396E-2</c:v>
                </c:pt>
                <c:pt idx="91">
                  <c:v>-1.9335664878168384E-2</c:v>
                </c:pt>
                <c:pt idx="92">
                  <c:v>-1.9253940642933929E-2</c:v>
                </c:pt>
                <c:pt idx="93">
                  <c:v>-1.9025524513566122E-2</c:v>
                </c:pt>
                <c:pt idx="94">
                  <c:v>-1.8846235731598073E-2</c:v>
                </c:pt>
                <c:pt idx="95">
                  <c:v>-1.8640477272797273E-2</c:v>
                </c:pt>
                <c:pt idx="96">
                  <c:v>-1.8610122442809067E-2</c:v>
                </c:pt>
                <c:pt idx="97">
                  <c:v>-1.8606138244882574E-2</c:v>
                </c:pt>
                <c:pt idx="98">
                  <c:v>-1.8600433404953955E-2</c:v>
                </c:pt>
                <c:pt idx="99">
                  <c:v>-1.8596303972916745E-2</c:v>
                </c:pt>
                <c:pt idx="100">
                  <c:v>-1.853250748439797E-2</c:v>
                </c:pt>
                <c:pt idx="101">
                  <c:v>-1.8527916962830029E-2</c:v>
                </c:pt>
                <c:pt idx="102">
                  <c:v>-1.848853544377296E-2</c:v>
                </c:pt>
                <c:pt idx="103">
                  <c:v>-1.8482243908106537E-2</c:v>
                </c:pt>
                <c:pt idx="104">
                  <c:v>-1.8463648265793019E-2</c:v>
                </c:pt>
                <c:pt idx="105">
                  <c:v>-1.8225138793255932E-2</c:v>
                </c:pt>
                <c:pt idx="106">
                  <c:v>-1.8191590254496699E-2</c:v>
                </c:pt>
                <c:pt idx="107">
                  <c:v>-1.8173892563163457E-2</c:v>
                </c:pt>
                <c:pt idx="108">
                  <c:v>-1.8167565393400829E-2</c:v>
                </c:pt>
                <c:pt idx="109">
                  <c:v>-1.8027167673678259E-2</c:v>
                </c:pt>
                <c:pt idx="110">
                  <c:v>-1.7896071477326549E-2</c:v>
                </c:pt>
                <c:pt idx="111">
                  <c:v>-1.7808638609689596E-2</c:v>
                </c:pt>
                <c:pt idx="112">
                  <c:v>-1.7803039098923761E-2</c:v>
                </c:pt>
                <c:pt idx="113">
                  <c:v>-1.7773598464534471E-2</c:v>
                </c:pt>
                <c:pt idx="114">
                  <c:v>-1.7694831182388189E-2</c:v>
                </c:pt>
                <c:pt idx="115">
                  <c:v>-1.7675136135829043E-2</c:v>
                </c:pt>
                <c:pt idx="116">
                  <c:v>-1.7528684765620951E-2</c:v>
                </c:pt>
                <c:pt idx="117">
                  <c:v>-1.7508517135473099E-2</c:v>
                </c:pt>
                <c:pt idx="118">
                  <c:v>-1.7291535869751649E-2</c:v>
                </c:pt>
                <c:pt idx="119">
                  <c:v>-1.717238311827678E-2</c:v>
                </c:pt>
                <c:pt idx="120">
                  <c:v>-1.716373461222993E-2</c:v>
                </c:pt>
                <c:pt idx="121">
                  <c:v>-1.6907414189290228E-2</c:v>
                </c:pt>
                <c:pt idx="122">
                  <c:v>-1.6696193438834862E-2</c:v>
                </c:pt>
                <c:pt idx="123">
                  <c:v>-1.6691945428950122E-2</c:v>
                </c:pt>
                <c:pt idx="124">
                  <c:v>-1.6665127723410604E-2</c:v>
                </c:pt>
                <c:pt idx="125">
                  <c:v>-1.6551814114402215E-2</c:v>
                </c:pt>
                <c:pt idx="126">
                  <c:v>-1.652065872914351E-2</c:v>
                </c:pt>
                <c:pt idx="127">
                  <c:v>-1.6484387401134455E-2</c:v>
                </c:pt>
                <c:pt idx="128">
                  <c:v>-1.6452889397244375E-2</c:v>
                </c:pt>
                <c:pt idx="129">
                  <c:v>-1.6433901608768557E-2</c:v>
                </c:pt>
                <c:pt idx="130">
                  <c:v>-1.6282363355341972E-2</c:v>
                </c:pt>
                <c:pt idx="131">
                  <c:v>-1.6276561149530393E-2</c:v>
                </c:pt>
                <c:pt idx="132">
                  <c:v>-1.6254712021450721E-2</c:v>
                </c:pt>
                <c:pt idx="133">
                  <c:v>-1.6141161002086329E-2</c:v>
                </c:pt>
                <c:pt idx="134">
                  <c:v>-1.6101078990989823E-2</c:v>
                </c:pt>
                <c:pt idx="135">
                  <c:v>-1.5965589782876533E-2</c:v>
                </c:pt>
                <c:pt idx="136">
                  <c:v>-1.5906247947878219E-2</c:v>
                </c:pt>
                <c:pt idx="137">
                  <c:v>-1.5868536330910881E-2</c:v>
                </c:pt>
                <c:pt idx="138">
                  <c:v>-1.5734060941943281E-2</c:v>
                </c:pt>
                <c:pt idx="139">
                  <c:v>-1.5697459907433441E-2</c:v>
                </c:pt>
                <c:pt idx="140">
                  <c:v>-1.5693744668801728E-2</c:v>
                </c:pt>
                <c:pt idx="141">
                  <c:v>-1.5645712286753616E-2</c:v>
                </c:pt>
                <c:pt idx="142">
                  <c:v>-1.5610226792668011E-2</c:v>
                </c:pt>
                <c:pt idx="143">
                  <c:v>-1.5606339477103777E-2</c:v>
                </c:pt>
                <c:pt idx="144">
                  <c:v>-1.5573198375775407E-2</c:v>
                </c:pt>
                <c:pt idx="145">
                  <c:v>-1.5552988939349678E-2</c:v>
                </c:pt>
                <c:pt idx="146">
                  <c:v>-1.5540172041588401E-2</c:v>
                </c:pt>
                <c:pt idx="147">
                  <c:v>-1.5524638543696829E-2</c:v>
                </c:pt>
                <c:pt idx="148">
                  <c:v>-1.5423082025763099E-2</c:v>
                </c:pt>
                <c:pt idx="149">
                  <c:v>-1.5419214302238591E-2</c:v>
                </c:pt>
                <c:pt idx="150">
                  <c:v>-1.5396762674381217E-2</c:v>
                </c:pt>
                <c:pt idx="151">
                  <c:v>-1.5256884013832029E-2</c:v>
                </c:pt>
                <c:pt idx="152">
                  <c:v>-1.5233292053443323E-2</c:v>
                </c:pt>
                <c:pt idx="153">
                  <c:v>-1.5219914222862693E-2</c:v>
                </c:pt>
                <c:pt idx="154">
                  <c:v>-1.5188845968452056E-2</c:v>
                </c:pt>
                <c:pt idx="155">
                  <c:v>-1.5166963755980704E-2</c:v>
                </c:pt>
                <c:pt idx="156">
                  <c:v>-1.5067089591535082E-2</c:v>
                </c:pt>
                <c:pt idx="157">
                  <c:v>-1.5058827017581105E-2</c:v>
                </c:pt>
                <c:pt idx="158">
                  <c:v>-1.5000372173697494E-2</c:v>
                </c:pt>
                <c:pt idx="159">
                  <c:v>-1.4895880012870495E-2</c:v>
                </c:pt>
                <c:pt idx="160">
                  <c:v>-1.4820556149615234E-2</c:v>
                </c:pt>
                <c:pt idx="161">
                  <c:v>-1.4762065996801282E-2</c:v>
                </c:pt>
                <c:pt idx="162">
                  <c:v>-1.4685587705101507E-2</c:v>
                </c:pt>
                <c:pt idx="163">
                  <c:v>-1.4635001394863036E-2</c:v>
                </c:pt>
                <c:pt idx="164">
                  <c:v>-1.4616406468089814E-2</c:v>
                </c:pt>
                <c:pt idx="165">
                  <c:v>-1.4606203125030606E-2</c:v>
                </c:pt>
                <c:pt idx="166">
                  <c:v>-1.4555051160281917E-2</c:v>
                </c:pt>
                <c:pt idx="167">
                  <c:v>-1.4513340124408405E-2</c:v>
                </c:pt>
                <c:pt idx="168">
                  <c:v>-1.4501134987587379E-2</c:v>
                </c:pt>
                <c:pt idx="169">
                  <c:v>-1.4488996245826167E-2</c:v>
                </c:pt>
                <c:pt idx="170">
                  <c:v>-1.4470046896502968E-2</c:v>
                </c:pt>
                <c:pt idx="171">
                  <c:v>-1.4468067110019044E-2</c:v>
                </c:pt>
                <c:pt idx="172">
                  <c:v>-1.4336530954848466E-2</c:v>
                </c:pt>
                <c:pt idx="173">
                  <c:v>-1.4317647692553887E-2</c:v>
                </c:pt>
                <c:pt idx="174">
                  <c:v>-1.42509648503664E-2</c:v>
                </c:pt>
                <c:pt idx="175">
                  <c:v>-1.4041230144664938E-2</c:v>
                </c:pt>
                <c:pt idx="176">
                  <c:v>-1.4029165079496246E-2</c:v>
                </c:pt>
                <c:pt idx="177">
                  <c:v>-1.3999271860304589E-2</c:v>
                </c:pt>
                <c:pt idx="178">
                  <c:v>-1.3986242262413837E-2</c:v>
                </c:pt>
                <c:pt idx="179">
                  <c:v>-1.3923400160457429E-2</c:v>
                </c:pt>
                <c:pt idx="180">
                  <c:v>-1.3849266576566075E-2</c:v>
                </c:pt>
                <c:pt idx="181">
                  <c:v>-1.38007387968394E-2</c:v>
                </c:pt>
                <c:pt idx="182">
                  <c:v>-1.3740104526759134E-2</c:v>
                </c:pt>
                <c:pt idx="183">
                  <c:v>-1.3684045328973075E-2</c:v>
                </c:pt>
                <c:pt idx="184">
                  <c:v>-1.3681280064902481E-2</c:v>
                </c:pt>
                <c:pt idx="185">
                  <c:v>-1.3652763657802226E-2</c:v>
                </c:pt>
                <c:pt idx="186">
                  <c:v>-1.3624504188597763E-2</c:v>
                </c:pt>
                <c:pt idx="187">
                  <c:v>-1.3584183687652015E-2</c:v>
                </c:pt>
                <c:pt idx="188">
                  <c:v>-1.3458623768218703E-2</c:v>
                </c:pt>
                <c:pt idx="189">
                  <c:v>-1.3405026827442672E-2</c:v>
                </c:pt>
                <c:pt idx="190">
                  <c:v>-1.338054216858693E-2</c:v>
                </c:pt>
                <c:pt idx="191">
                  <c:v>-1.332212711787812E-2</c:v>
                </c:pt>
                <c:pt idx="192">
                  <c:v>-1.3278360864570656E-2</c:v>
                </c:pt>
                <c:pt idx="193">
                  <c:v>-1.3238213155929619E-2</c:v>
                </c:pt>
                <c:pt idx="194">
                  <c:v>-1.3227934037230119E-2</c:v>
                </c:pt>
                <c:pt idx="195">
                  <c:v>-1.3130032257010132E-2</c:v>
                </c:pt>
                <c:pt idx="196">
                  <c:v>-1.3118828106590086E-2</c:v>
                </c:pt>
                <c:pt idx="197">
                  <c:v>-1.3094883900215296E-2</c:v>
                </c:pt>
                <c:pt idx="198">
                  <c:v>-1.3048118746190286E-2</c:v>
                </c:pt>
                <c:pt idx="199">
                  <c:v>-1.3043590882714734E-2</c:v>
                </c:pt>
                <c:pt idx="200">
                  <c:v>-1.302517694425054E-2</c:v>
                </c:pt>
                <c:pt idx="201">
                  <c:v>-1.300968073606335E-2</c:v>
                </c:pt>
                <c:pt idx="202">
                  <c:v>-1.2924700973327829E-2</c:v>
                </c:pt>
                <c:pt idx="203">
                  <c:v>-1.2861335031673372E-2</c:v>
                </c:pt>
                <c:pt idx="204">
                  <c:v>-1.2806819804215025E-2</c:v>
                </c:pt>
                <c:pt idx="205">
                  <c:v>-1.2800210323973608E-2</c:v>
                </c:pt>
                <c:pt idx="206">
                  <c:v>-1.2766619412832235E-2</c:v>
                </c:pt>
                <c:pt idx="207">
                  <c:v>-1.2749156622339403E-2</c:v>
                </c:pt>
                <c:pt idx="208">
                  <c:v>-1.2680377398636405E-2</c:v>
                </c:pt>
                <c:pt idx="209">
                  <c:v>-1.260147831376047E-2</c:v>
                </c:pt>
                <c:pt idx="210">
                  <c:v>-1.249852744571818E-2</c:v>
                </c:pt>
                <c:pt idx="211">
                  <c:v>-1.2443321709927844E-2</c:v>
                </c:pt>
                <c:pt idx="212">
                  <c:v>-1.2356321035204787E-2</c:v>
                </c:pt>
                <c:pt idx="213">
                  <c:v>-1.2338320008972373E-2</c:v>
                </c:pt>
                <c:pt idx="214">
                  <c:v>-1.2331761522832699E-2</c:v>
                </c:pt>
                <c:pt idx="215">
                  <c:v>-1.2315155976205552E-2</c:v>
                </c:pt>
                <c:pt idx="216">
                  <c:v>-1.229796988574478E-2</c:v>
                </c:pt>
                <c:pt idx="217">
                  <c:v>-1.2247478478957222E-2</c:v>
                </c:pt>
                <c:pt idx="218">
                  <c:v>-1.2193862693424345E-2</c:v>
                </c:pt>
                <c:pt idx="219">
                  <c:v>-1.2193847026616635E-2</c:v>
                </c:pt>
                <c:pt idx="220">
                  <c:v>-1.2149483970886565E-2</c:v>
                </c:pt>
                <c:pt idx="221">
                  <c:v>-1.2093678348245786E-2</c:v>
                </c:pt>
                <c:pt idx="222">
                  <c:v>-1.1988359368082489E-2</c:v>
                </c:pt>
                <c:pt idx="223">
                  <c:v>-1.1796181382764949E-2</c:v>
                </c:pt>
                <c:pt idx="224">
                  <c:v>-1.1634266760948879E-2</c:v>
                </c:pt>
                <c:pt idx="225">
                  <c:v>-1.1621088507511352E-2</c:v>
                </c:pt>
                <c:pt idx="226">
                  <c:v>-1.1550891492331046E-2</c:v>
                </c:pt>
                <c:pt idx="227">
                  <c:v>-1.1472496767677046E-2</c:v>
                </c:pt>
                <c:pt idx="228">
                  <c:v>-1.1449356767208771E-2</c:v>
                </c:pt>
                <c:pt idx="229">
                  <c:v>-1.1434281145261483E-2</c:v>
                </c:pt>
                <c:pt idx="230">
                  <c:v>-1.1259023747227051E-2</c:v>
                </c:pt>
                <c:pt idx="231">
                  <c:v>-1.1251617364754654E-2</c:v>
                </c:pt>
                <c:pt idx="232">
                  <c:v>-1.1222914542102882E-2</c:v>
                </c:pt>
                <c:pt idx="233">
                  <c:v>-1.1204102981086896E-2</c:v>
                </c:pt>
                <c:pt idx="234">
                  <c:v>-1.1142093140374171E-2</c:v>
                </c:pt>
                <c:pt idx="235">
                  <c:v>-1.113954731113507E-2</c:v>
                </c:pt>
                <c:pt idx="236">
                  <c:v>-1.1049835902631209E-2</c:v>
                </c:pt>
                <c:pt idx="237">
                  <c:v>-1.1023606951898472E-2</c:v>
                </c:pt>
                <c:pt idx="238">
                  <c:v>-1.099500135381766E-2</c:v>
                </c:pt>
                <c:pt idx="239">
                  <c:v>-1.0975855964562454E-2</c:v>
                </c:pt>
                <c:pt idx="240">
                  <c:v>-1.0888604952838228E-2</c:v>
                </c:pt>
                <c:pt idx="241">
                  <c:v>-1.0845113073878839E-2</c:v>
                </c:pt>
                <c:pt idx="242">
                  <c:v>-1.0828948308521142E-2</c:v>
                </c:pt>
                <c:pt idx="243">
                  <c:v>-1.0723963362975611E-2</c:v>
                </c:pt>
                <c:pt idx="244">
                  <c:v>-1.0681357251925915E-2</c:v>
                </c:pt>
                <c:pt idx="245">
                  <c:v>-1.067155983281191E-2</c:v>
                </c:pt>
                <c:pt idx="246">
                  <c:v>-1.0589701594444927E-2</c:v>
                </c:pt>
                <c:pt idx="247">
                  <c:v>-1.0587494916512516E-2</c:v>
                </c:pt>
                <c:pt idx="248">
                  <c:v>-1.0537964104976549E-2</c:v>
                </c:pt>
                <c:pt idx="249">
                  <c:v>-1.0471323015443342E-2</c:v>
                </c:pt>
                <c:pt idx="250">
                  <c:v>-1.041679677877032E-2</c:v>
                </c:pt>
                <c:pt idx="251">
                  <c:v>-1.038193671970393E-2</c:v>
                </c:pt>
                <c:pt idx="252">
                  <c:v>-1.0370659651268673E-2</c:v>
                </c:pt>
                <c:pt idx="253">
                  <c:v>-1.0353108946037854E-2</c:v>
                </c:pt>
                <c:pt idx="254">
                  <c:v>-1.0329604881981614E-2</c:v>
                </c:pt>
                <c:pt idx="255">
                  <c:v>-1.031035328303696E-2</c:v>
                </c:pt>
                <c:pt idx="256">
                  <c:v>-1.0256500411832663E-2</c:v>
                </c:pt>
                <c:pt idx="257">
                  <c:v>-1.023455333858682E-2</c:v>
                </c:pt>
                <c:pt idx="258">
                  <c:v>-1.0212676463146499E-2</c:v>
                </c:pt>
                <c:pt idx="259">
                  <c:v>-1.0208979618117574E-2</c:v>
                </c:pt>
                <c:pt idx="260">
                  <c:v>-1.0180536911859448E-2</c:v>
                </c:pt>
                <c:pt idx="261">
                  <c:v>-1.0171993490804596E-2</c:v>
                </c:pt>
                <c:pt idx="262">
                  <c:v>-1.0109407832725306E-2</c:v>
                </c:pt>
                <c:pt idx="263">
                  <c:v>-9.9174111015068334E-3</c:v>
                </c:pt>
                <c:pt idx="264">
                  <c:v>-9.901048368509963E-3</c:v>
                </c:pt>
                <c:pt idx="265">
                  <c:v>-9.8625506173237263E-3</c:v>
                </c:pt>
                <c:pt idx="266">
                  <c:v>-9.8559110481342051E-3</c:v>
                </c:pt>
                <c:pt idx="267">
                  <c:v>-9.8522753411564648E-3</c:v>
                </c:pt>
                <c:pt idx="268">
                  <c:v>-9.8324248620020351E-3</c:v>
                </c:pt>
                <c:pt idx="269">
                  <c:v>-9.8270174557978252E-3</c:v>
                </c:pt>
                <c:pt idx="270">
                  <c:v>-9.7381249440389294E-3</c:v>
                </c:pt>
                <c:pt idx="271">
                  <c:v>-9.7319085477254024E-3</c:v>
                </c:pt>
                <c:pt idx="272">
                  <c:v>-9.7283722423729697E-3</c:v>
                </c:pt>
                <c:pt idx="273">
                  <c:v>-9.7162874995810975E-3</c:v>
                </c:pt>
                <c:pt idx="274">
                  <c:v>-9.6666754848792457E-3</c:v>
                </c:pt>
                <c:pt idx="275">
                  <c:v>-9.6478950752194575E-3</c:v>
                </c:pt>
                <c:pt idx="276">
                  <c:v>-9.5616843696234074E-3</c:v>
                </c:pt>
                <c:pt idx="277">
                  <c:v>-9.5557582172863045E-3</c:v>
                </c:pt>
                <c:pt idx="278">
                  <c:v>-9.5280711131526617E-3</c:v>
                </c:pt>
                <c:pt idx="279">
                  <c:v>-9.5093386402434407E-3</c:v>
                </c:pt>
                <c:pt idx="280">
                  <c:v>-9.5012856423054223E-3</c:v>
                </c:pt>
                <c:pt idx="281">
                  <c:v>-9.4655905921702341E-3</c:v>
                </c:pt>
                <c:pt idx="282">
                  <c:v>-9.4226624380252741E-3</c:v>
                </c:pt>
                <c:pt idx="283">
                  <c:v>-9.3815460497576643E-3</c:v>
                </c:pt>
                <c:pt idx="284">
                  <c:v>-9.3696042082806325E-3</c:v>
                </c:pt>
                <c:pt idx="285">
                  <c:v>-9.323546789167067E-3</c:v>
                </c:pt>
                <c:pt idx="286">
                  <c:v>-9.3130388975447426E-3</c:v>
                </c:pt>
                <c:pt idx="287">
                  <c:v>-9.2635663807052147E-3</c:v>
                </c:pt>
                <c:pt idx="288">
                  <c:v>-9.2031397233929436E-3</c:v>
                </c:pt>
                <c:pt idx="289">
                  <c:v>-9.19124083762996E-3</c:v>
                </c:pt>
                <c:pt idx="290">
                  <c:v>-9.0844877221006124E-3</c:v>
                </c:pt>
                <c:pt idx="291">
                  <c:v>-9.0832019487152669E-3</c:v>
                </c:pt>
                <c:pt idx="292">
                  <c:v>-9.0497778413490288E-3</c:v>
                </c:pt>
                <c:pt idx="293">
                  <c:v>-9.0474273349790187E-3</c:v>
                </c:pt>
                <c:pt idx="294">
                  <c:v>-9.0255276781312493E-3</c:v>
                </c:pt>
                <c:pt idx="295">
                  <c:v>-9.0185203886581147E-3</c:v>
                </c:pt>
                <c:pt idx="296">
                  <c:v>-9.013272700518481E-3</c:v>
                </c:pt>
                <c:pt idx="297">
                  <c:v>-9.0039998006023799E-3</c:v>
                </c:pt>
                <c:pt idx="298">
                  <c:v>-8.9418627474705283E-3</c:v>
                </c:pt>
                <c:pt idx="299">
                  <c:v>-8.9411889781304942E-3</c:v>
                </c:pt>
                <c:pt idx="300">
                  <c:v>-8.9379074561413609E-3</c:v>
                </c:pt>
                <c:pt idx="301">
                  <c:v>-8.9349523534597748E-3</c:v>
                </c:pt>
                <c:pt idx="302">
                  <c:v>-8.9052452786013009E-3</c:v>
                </c:pt>
                <c:pt idx="303">
                  <c:v>-8.90245848742564E-3</c:v>
                </c:pt>
                <c:pt idx="304">
                  <c:v>-8.886788293731426E-3</c:v>
                </c:pt>
                <c:pt idx="305">
                  <c:v>-8.7730989388340314E-3</c:v>
                </c:pt>
                <c:pt idx="306">
                  <c:v>-8.6519652774102764E-3</c:v>
                </c:pt>
                <c:pt idx="307">
                  <c:v>-8.6331710224485225E-3</c:v>
                </c:pt>
                <c:pt idx="308">
                  <c:v>-8.5695978814927191E-3</c:v>
                </c:pt>
                <c:pt idx="309">
                  <c:v>-8.5693691672672611E-3</c:v>
                </c:pt>
                <c:pt idx="310">
                  <c:v>-8.5547796764363429E-3</c:v>
                </c:pt>
                <c:pt idx="311">
                  <c:v>-8.3916806532632251E-3</c:v>
                </c:pt>
                <c:pt idx="312">
                  <c:v>-8.3140617479874699E-3</c:v>
                </c:pt>
                <c:pt idx="313">
                  <c:v>-8.250524956467914E-3</c:v>
                </c:pt>
                <c:pt idx="314">
                  <c:v>-8.1959860301599081E-3</c:v>
                </c:pt>
                <c:pt idx="315">
                  <c:v>-8.1849279325733118E-3</c:v>
                </c:pt>
                <c:pt idx="316">
                  <c:v>-8.1774958011846394E-3</c:v>
                </c:pt>
                <c:pt idx="317">
                  <c:v>-8.1648605460890606E-3</c:v>
                </c:pt>
                <c:pt idx="318">
                  <c:v>-8.152823794666645E-3</c:v>
                </c:pt>
                <c:pt idx="319">
                  <c:v>-8.0429116659303228E-3</c:v>
                </c:pt>
                <c:pt idx="320">
                  <c:v>-8.0080510037465382E-3</c:v>
                </c:pt>
                <c:pt idx="321">
                  <c:v>-7.9793360134809248E-3</c:v>
                </c:pt>
                <c:pt idx="322">
                  <c:v>-7.9180897166997617E-3</c:v>
                </c:pt>
                <c:pt idx="323">
                  <c:v>-7.8621310926271434E-3</c:v>
                </c:pt>
                <c:pt idx="324">
                  <c:v>-7.8542620858672377E-3</c:v>
                </c:pt>
                <c:pt idx="325">
                  <c:v>-7.8473411475719936E-3</c:v>
                </c:pt>
                <c:pt idx="326">
                  <c:v>-7.8467977047046184E-3</c:v>
                </c:pt>
                <c:pt idx="327">
                  <c:v>-7.7880346472078603E-3</c:v>
                </c:pt>
                <c:pt idx="328">
                  <c:v>-7.7644555501338603E-3</c:v>
                </c:pt>
                <c:pt idx="329">
                  <c:v>-7.7625958799706083E-3</c:v>
                </c:pt>
                <c:pt idx="330">
                  <c:v>-7.7220222417926842E-3</c:v>
                </c:pt>
                <c:pt idx="331">
                  <c:v>-7.6169322071954074E-3</c:v>
                </c:pt>
                <c:pt idx="332">
                  <c:v>-7.5472057743111321E-3</c:v>
                </c:pt>
                <c:pt idx="333">
                  <c:v>-7.4925427309226484E-3</c:v>
                </c:pt>
                <c:pt idx="334">
                  <c:v>-7.4906156187317429E-3</c:v>
                </c:pt>
                <c:pt idx="335">
                  <c:v>-7.458256544414967E-3</c:v>
                </c:pt>
                <c:pt idx="336">
                  <c:v>-7.445717027666842E-3</c:v>
                </c:pt>
                <c:pt idx="337">
                  <c:v>-7.376378634096078E-3</c:v>
                </c:pt>
                <c:pt idx="338">
                  <c:v>-7.3700011162573737E-3</c:v>
                </c:pt>
                <c:pt idx="339">
                  <c:v>-7.2695770383075205E-3</c:v>
                </c:pt>
                <c:pt idx="340">
                  <c:v>-7.232654430226762E-3</c:v>
                </c:pt>
                <c:pt idx="341">
                  <c:v>-7.1349023012809987E-3</c:v>
                </c:pt>
                <c:pt idx="342">
                  <c:v>-7.1252516019199253E-3</c:v>
                </c:pt>
                <c:pt idx="343">
                  <c:v>-7.0721652613623736E-3</c:v>
                </c:pt>
                <c:pt idx="344">
                  <c:v>-7.0396178730348187E-3</c:v>
                </c:pt>
                <c:pt idx="345">
                  <c:v>-7.0091746567662958E-3</c:v>
                </c:pt>
                <c:pt idx="346">
                  <c:v>-6.9770765522030927E-3</c:v>
                </c:pt>
                <c:pt idx="347">
                  <c:v>-6.9638164430710697E-3</c:v>
                </c:pt>
                <c:pt idx="348">
                  <c:v>-6.9204196964258967E-3</c:v>
                </c:pt>
                <c:pt idx="349">
                  <c:v>-6.9072799703124091E-3</c:v>
                </c:pt>
                <c:pt idx="350">
                  <c:v>-6.7561471243414934E-3</c:v>
                </c:pt>
                <c:pt idx="351">
                  <c:v>-6.7400220277186321E-3</c:v>
                </c:pt>
                <c:pt idx="352">
                  <c:v>-6.6582065860531729E-3</c:v>
                </c:pt>
                <c:pt idx="353">
                  <c:v>-6.6423028446822357E-3</c:v>
                </c:pt>
                <c:pt idx="354">
                  <c:v>-6.6380082306629713E-3</c:v>
                </c:pt>
                <c:pt idx="355">
                  <c:v>-6.6022169389216637E-3</c:v>
                </c:pt>
                <c:pt idx="356">
                  <c:v>-6.5851366070158466E-3</c:v>
                </c:pt>
                <c:pt idx="357">
                  <c:v>-6.4739648079571626E-3</c:v>
                </c:pt>
                <c:pt idx="358">
                  <c:v>-6.4694369573095236E-3</c:v>
                </c:pt>
                <c:pt idx="359">
                  <c:v>-6.4064997766145318E-3</c:v>
                </c:pt>
                <c:pt idx="360">
                  <c:v>-6.4017823329583692E-3</c:v>
                </c:pt>
                <c:pt idx="361">
                  <c:v>-6.3644339369438368E-3</c:v>
                </c:pt>
                <c:pt idx="362">
                  <c:v>-6.3642001581129841E-3</c:v>
                </c:pt>
                <c:pt idx="363">
                  <c:v>-6.2988660376289514E-3</c:v>
                </c:pt>
                <c:pt idx="364">
                  <c:v>-6.2738906848994339E-3</c:v>
                </c:pt>
                <c:pt idx="365">
                  <c:v>-6.2264987952362098E-3</c:v>
                </c:pt>
                <c:pt idx="366">
                  <c:v>-6.1819844776435607E-3</c:v>
                </c:pt>
                <c:pt idx="367">
                  <c:v>-6.1690333463758273E-3</c:v>
                </c:pt>
                <c:pt idx="368">
                  <c:v>-6.1426652025258228E-3</c:v>
                </c:pt>
                <c:pt idx="369">
                  <c:v>-6.1365059317526815E-3</c:v>
                </c:pt>
                <c:pt idx="370">
                  <c:v>-6.1068384725110163E-3</c:v>
                </c:pt>
                <c:pt idx="371">
                  <c:v>-6.087140728303529E-3</c:v>
                </c:pt>
                <c:pt idx="372">
                  <c:v>-6.068651339365968E-3</c:v>
                </c:pt>
                <c:pt idx="373">
                  <c:v>-6.0059779984882053E-3</c:v>
                </c:pt>
                <c:pt idx="374">
                  <c:v>-5.9945955263446937E-3</c:v>
                </c:pt>
                <c:pt idx="375">
                  <c:v>-5.9219195046152718E-3</c:v>
                </c:pt>
                <c:pt idx="376">
                  <c:v>-5.9216061039281719E-3</c:v>
                </c:pt>
                <c:pt idx="377">
                  <c:v>-5.9194354063078275E-3</c:v>
                </c:pt>
                <c:pt idx="378">
                  <c:v>-5.8743658830953923E-3</c:v>
                </c:pt>
                <c:pt idx="379">
                  <c:v>-5.8651551030226168E-3</c:v>
                </c:pt>
                <c:pt idx="380">
                  <c:v>-5.8123721184505633E-3</c:v>
                </c:pt>
                <c:pt idx="381">
                  <c:v>-5.8111060819413156E-3</c:v>
                </c:pt>
                <c:pt idx="382">
                  <c:v>-5.7832646403960398E-3</c:v>
                </c:pt>
                <c:pt idx="383">
                  <c:v>-5.7659369828806052E-3</c:v>
                </c:pt>
                <c:pt idx="384">
                  <c:v>-5.7306747089849834E-3</c:v>
                </c:pt>
                <c:pt idx="385">
                  <c:v>-5.7265248355025371E-3</c:v>
                </c:pt>
                <c:pt idx="386">
                  <c:v>-5.7084299644956475E-3</c:v>
                </c:pt>
                <c:pt idx="387">
                  <c:v>-5.7079197035938382E-3</c:v>
                </c:pt>
                <c:pt idx="388">
                  <c:v>-5.686468644949985E-3</c:v>
                </c:pt>
                <c:pt idx="389">
                  <c:v>-5.675035825781799E-3</c:v>
                </c:pt>
                <c:pt idx="390">
                  <c:v>-5.6471048544985171E-3</c:v>
                </c:pt>
                <c:pt idx="391">
                  <c:v>-5.6012614202035757E-3</c:v>
                </c:pt>
                <c:pt idx="392">
                  <c:v>-5.5899326473709335E-3</c:v>
                </c:pt>
                <c:pt idx="393">
                  <c:v>-5.5218249403828183E-3</c:v>
                </c:pt>
                <c:pt idx="394">
                  <c:v>-5.5206058283984441E-3</c:v>
                </c:pt>
                <c:pt idx="395">
                  <c:v>-5.4230339714936389E-3</c:v>
                </c:pt>
                <c:pt idx="396">
                  <c:v>-5.4093170953499348E-3</c:v>
                </c:pt>
                <c:pt idx="397">
                  <c:v>-5.3998269685712882E-3</c:v>
                </c:pt>
                <c:pt idx="398">
                  <c:v>-5.3674250264959273E-3</c:v>
                </c:pt>
                <c:pt idx="399">
                  <c:v>-5.3427652568683384E-3</c:v>
                </c:pt>
                <c:pt idx="400">
                  <c:v>-5.3372907168234606E-3</c:v>
                </c:pt>
                <c:pt idx="401">
                  <c:v>-5.3127631037215581E-3</c:v>
                </c:pt>
                <c:pt idx="402">
                  <c:v>-5.3121241160487788E-3</c:v>
                </c:pt>
                <c:pt idx="403">
                  <c:v>-5.3008603331435138E-3</c:v>
                </c:pt>
                <c:pt idx="404">
                  <c:v>-5.2994560339803525E-3</c:v>
                </c:pt>
                <c:pt idx="405">
                  <c:v>-5.2782682561920945E-3</c:v>
                </c:pt>
                <c:pt idx="406">
                  <c:v>-5.2761151660311069E-3</c:v>
                </c:pt>
                <c:pt idx="407">
                  <c:v>-5.2517531369764489E-3</c:v>
                </c:pt>
                <c:pt idx="408">
                  <c:v>-5.2120943676476532E-3</c:v>
                </c:pt>
                <c:pt idx="409">
                  <c:v>-5.1979924594538216E-3</c:v>
                </c:pt>
                <c:pt idx="410">
                  <c:v>-5.1813845817905123E-3</c:v>
                </c:pt>
                <c:pt idx="411">
                  <c:v>-5.151464908160386E-3</c:v>
                </c:pt>
                <c:pt idx="412">
                  <c:v>-5.1458376149119125E-3</c:v>
                </c:pt>
                <c:pt idx="413">
                  <c:v>-5.0474569971351094E-3</c:v>
                </c:pt>
                <c:pt idx="414">
                  <c:v>-5.0418581149926809E-3</c:v>
                </c:pt>
                <c:pt idx="415">
                  <c:v>-5.0276877521909114E-3</c:v>
                </c:pt>
                <c:pt idx="416">
                  <c:v>-5.0155586129797857E-3</c:v>
                </c:pt>
                <c:pt idx="417">
                  <c:v>-5.0067696191494803E-3</c:v>
                </c:pt>
                <c:pt idx="418">
                  <c:v>-4.9784442610174683E-3</c:v>
                </c:pt>
                <c:pt idx="419">
                  <c:v>-4.9301424571645538E-3</c:v>
                </c:pt>
                <c:pt idx="420">
                  <c:v>-4.8804633885598456E-3</c:v>
                </c:pt>
                <c:pt idx="421">
                  <c:v>-4.8662078057238661E-3</c:v>
                </c:pt>
                <c:pt idx="422">
                  <c:v>-4.8603174831467694E-3</c:v>
                </c:pt>
                <c:pt idx="423">
                  <c:v>-4.827017595887783E-3</c:v>
                </c:pt>
                <c:pt idx="424">
                  <c:v>-4.8115340298360461E-3</c:v>
                </c:pt>
                <c:pt idx="425">
                  <c:v>-4.798934158513019E-3</c:v>
                </c:pt>
                <c:pt idx="426">
                  <c:v>-4.7528606581416647E-3</c:v>
                </c:pt>
                <c:pt idx="427">
                  <c:v>-4.6820608356879278E-3</c:v>
                </c:pt>
                <c:pt idx="428">
                  <c:v>-4.6798000247641434E-3</c:v>
                </c:pt>
                <c:pt idx="429">
                  <c:v>-4.6566092755938723E-3</c:v>
                </c:pt>
                <c:pt idx="430">
                  <c:v>-4.6236917718409775E-3</c:v>
                </c:pt>
                <c:pt idx="431">
                  <c:v>-4.6047663867482902E-3</c:v>
                </c:pt>
                <c:pt idx="432">
                  <c:v>-4.5392119095789118E-3</c:v>
                </c:pt>
                <c:pt idx="433">
                  <c:v>-4.5113107396864763E-3</c:v>
                </c:pt>
                <c:pt idx="434">
                  <c:v>-4.4182691207633002E-3</c:v>
                </c:pt>
                <c:pt idx="435">
                  <c:v>-4.4171407913428792E-3</c:v>
                </c:pt>
                <c:pt idx="436">
                  <c:v>-4.4095670709775638E-3</c:v>
                </c:pt>
                <c:pt idx="437">
                  <c:v>-4.3916169552048251E-3</c:v>
                </c:pt>
                <c:pt idx="438">
                  <c:v>-4.3265012114614186E-3</c:v>
                </c:pt>
                <c:pt idx="439">
                  <c:v>-4.322563891153223E-3</c:v>
                </c:pt>
                <c:pt idx="440">
                  <c:v>-4.3164215805308812E-3</c:v>
                </c:pt>
                <c:pt idx="441">
                  <c:v>-4.2574487798843494E-3</c:v>
                </c:pt>
                <c:pt idx="442">
                  <c:v>-4.2452804425107413E-3</c:v>
                </c:pt>
                <c:pt idx="443">
                  <c:v>-4.2431611337159954E-3</c:v>
                </c:pt>
                <c:pt idx="444">
                  <c:v>-4.2171648660059595E-3</c:v>
                </c:pt>
                <c:pt idx="445">
                  <c:v>-4.2105325363437172E-3</c:v>
                </c:pt>
                <c:pt idx="446">
                  <c:v>-4.1730760820692121E-3</c:v>
                </c:pt>
                <c:pt idx="447">
                  <c:v>-4.1625253145583171E-3</c:v>
                </c:pt>
                <c:pt idx="448">
                  <c:v>-4.103759630162857E-3</c:v>
                </c:pt>
                <c:pt idx="449">
                  <c:v>-4.066456985006732E-3</c:v>
                </c:pt>
                <c:pt idx="450">
                  <c:v>-4.0557850166876288E-3</c:v>
                </c:pt>
                <c:pt idx="451">
                  <c:v>-4.0458583376659961E-3</c:v>
                </c:pt>
                <c:pt idx="452">
                  <c:v>-4.0168763393934048E-3</c:v>
                </c:pt>
                <c:pt idx="453">
                  <c:v>-3.9301361489001733E-3</c:v>
                </c:pt>
                <c:pt idx="454">
                  <c:v>-3.8641256430828204E-3</c:v>
                </c:pt>
                <c:pt idx="455">
                  <c:v>-3.83873582133664E-3</c:v>
                </c:pt>
                <c:pt idx="456">
                  <c:v>-3.7950707885192449E-3</c:v>
                </c:pt>
                <c:pt idx="457">
                  <c:v>-3.786090656090695E-3</c:v>
                </c:pt>
                <c:pt idx="458">
                  <c:v>-3.7374561756263621E-3</c:v>
                </c:pt>
                <c:pt idx="459">
                  <c:v>-3.721645565798618E-3</c:v>
                </c:pt>
                <c:pt idx="460">
                  <c:v>-3.7157265663027386E-3</c:v>
                </c:pt>
                <c:pt idx="461">
                  <c:v>-3.6697025322670221E-3</c:v>
                </c:pt>
                <c:pt idx="462">
                  <c:v>-3.6291320858047099E-3</c:v>
                </c:pt>
                <c:pt idx="463">
                  <c:v>-3.6244572721132644E-3</c:v>
                </c:pt>
                <c:pt idx="464">
                  <c:v>-3.6115609079161535E-3</c:v>
                </c:pt>
                <c:pt idx="465">
                  <c:v>-3.6114641395341104E-3</c:v>
                </c:pt>
                <c:pt idx="466">
                  <c:v>-3.6036074311540894E-3</c:v>
                </c:pt>
                <c:pt idx="467">
                  <c:v>-3.6026641819966376E-3</c:v>
                </c:pt>
                <c:pt idx="468">
                  <c:v>-3.5948989752070779E-3</c:v>
                </c:pt>
                <c:pt idx="469">
                  <c:v>-3.5838289891489969E-3</c:v>
                </c:pt>
                <c:pt idx="470">
                  <c:v>-3.5597291594294247E-3</c:v>
                </c:pt>
                <c:pt idx="471">
                  <c:v>-3.5380123276673846E-3</c:v>
                </c:pt>
                <c:pt idx="472">
                  <c:v>-3.5078963558563825E-3</c:v>
                </c:pt>
                <c:pt idx="473">
                  <c:v>-3.5066547155595865E-3</c:v>
                </c:pt>
                <c:pt idx="474">
                  <c:v>-3.4910094528264836E-3</c:v>
                </c:pt>
                <c:pt idx="475">
                  <c:v>-3.478310753276721E-3</c:v>
                </c:pt>
                <c:pt idx="476">
                  <c:v>-3.4059726392193603E-3</c:v>
                </c:pt>
                <c:pt idx="477">
                  <c:v>-3.3870965921965145E-3</c:v>
                </c:pt>
                <c:pt idx="478">
                  <c:v>-3.3278343894621457E-3</c:v>
                </c:pt>
                <c:pt idx="479">
                  <c:v>-3.3257150446358488E-3</c:v>
                </c:pt>
                <c:pt idx="480">
                  <c:v>-3.266808801845099E-3</c:v>
                </c:pt>
                <c:pt idx="481">
                  <c:v>-3.1603661168942807E-3</c:v>
                </c:pt>
                <c:pt idx="482">
                  <c:v>-3.0956593401329281E-3</c:v>
                </c:pt>
                <c:pt idx="483">
                  <c:v>-3.0925920103542512E-3</c:v>
                </c:pt>
                <c:pt idx="484">
                  <c:v>-3.0802299330782742E-3</c:v>
                </c:pt>
                <c:pt idx="485">
                  <c:v>-3.0494469285512493E-3</c:v>
                </c:pt>
                <c:pt idx="486">
                  <c:v>-3.0491638137213686E-3</c:v>
                </c:pt>
                <c:pt idx="487">
                  <c:v>-3.0292928450224303E-3</c:v>
                </c:pt>
                <c:pt idx="488">
                  <c:v>-2.986987563005744E-3</c:v>
                </c:pt>
                <c:pt idx="489">
                  <c:v>-2.9840719608887714E-3</c:v>
                </c:pt>
                <c:pt idx="490">
                  <c:v>-2.8992287921169799E-3</c:v>
                </c:pt>
                <c:pt idx="491">
                  <c:v>-2.8435070402683155E-3</c:v>
                </c:pt>
                <c:pt idx="492">
                  <c:v>-2.8381125882081175E-3</c:v>
                </c:pt>
                <c:pt idx="493">
                  <c:v>-2.7958778371558433E-3</c:v>
                </c:pt>
                <c:pt idx="494">
                  <c:v>-2.7939250814994453E-3</c:v>
                </c:pt>
                <c:pt idx="495">
                  <c:v>-2.7901245779016078E-3</c:v>
                </c:pt>
                <c:pt idx="496">
                  <c:v>-2.7453230981789576E-3</c:v>
                </c:pt>
                <c:pt idx="497">
                  <c:v>-2.6591820656980156E-3</c:v>
                </c:pt>
                <c:pt idx="498">
                  <c:v>-2.6401070743567521E-3</c:v>
                </c:pt>
                <c:pt idx="499">
                  <c:v>-2.6297375590890039E-3</c:v>
                </c:pt>
                <c:pt idx="500">
                  <c:v>-2.6180862540984115E-3</c:v>
                </c:pt>
                <c:pt idx="501">
                  <c:v>-2.6111695323445157E-3</c:v>
                </c:pt>
                <c:pt idx="502">
                  <c:v>-2.5827370553779421E-3</c:v>
                </c:pt>
                <c:pt idx="503">
                  <c:v>-2.5547276901619121E-3</c:v>
                </c:pt>
                <c:pt idx="504">
                  <c:v>-2.550074171971871E-3</c:v>
                </c:pt>
                <c:pt idx="505">
                  <c:v>-2.5489760950618656E-3</c:v>
                </c:pt>
                <c:pt idx="506">
                  <c:v>-2.5342991121230945E-3</c:v>
                </c:pt>
                <c:pt idx="507">
                  <c:v>-2.5112120820119689E-3</c:v>
                </c:pt>
                <c:pt idx="508">
                  <c:v>-2.4802455236819744E-3</c:v>
                </c:pt>
                <c:pt idx="509">
                  <c:v>-2.4100545320058968E-3</c:v>
                </c:pt>
                <c:pt idx="510">
                  <c:v>-2.3750993820224409E-3</c:v>
                </c:pt>
                <c:pt idx="511">
                  <c:v>-2.2769254278502569E-3</c:v>
                </c:pt>
                <c:pt idx="512">
                  <c:v>-2.2712250900937575E-3</c:v>
                </c:pt>
                <c:pt idx="513">
                  <c:v>-2.2670378983197861E-3</c:v>
                </c:pt>
                <c:pt idx="514">
                  <c:v>-2.2666990979498822E-3</c:v>
                </c:pt>
                <c:pt idx="515">
                  <c:v>-2.2477420117712576E-3</c:v>
                </c:pt>
                <c:pt idx="516">
                  <c:v>-2.244632400641087E-3</c:v>
                </c:pt>
                <c:pt idx="517">
                  <c:v>-2.2430289778060243E-3</c:v>
                </c:pt>
                <c:pt idx="518">
                  <c:v>-2.1705062022004513E-3</c:v>
                </c:pt>
                <c:pt idx="519">
                  <c:v>-2.1172026070568257E-3</c:v>
                </c:pt>
                <c:pt idx="520">
                  <c:v>-2.0559687424913328E-3</c:v>
                </c:pt>
                <c:pt idx="521">
                  <c:v>-1.9756345785260252E-3</c:v>
                </c:pt>
                <c:pt idx="522">
                  <c:v>-1.911296471663985E-3</c:v>
                </c:pt>
                <c:pt idx="523">
                  <c:v>-1.9051684733786172E-3</c:v>
                </c:pt>
                <c:pt idx="524">
                  <c:v>-1.8844802738775951E-3</c:v>
                </c:pt>
                <c:pt idx="525">
                  <c:v>-1.8770066074634199E-3</c:v>
                </c:pt>
                <c:pt idx="526">
                  <c:v>-1.8384771602936063E-3</c:v>
                </c:pt>
                <c:pt idx="527">
                  <c:v>-1.807592557027677E-3</c:v>
                </c:pt>
                <c:pt idx="528">
                  <c:v>-1.7211923539342834E-3</c:v>
                </c:pt>
                <c:pt idx="529">
                  <c:v>-1.700217673200958E-3</c:v>
                </c:pt>
                <c:pt idx="530">
                  <c:v>-1.6963290351031004E-3</c:v>
                </c:pt>
                <c:pt idx="531">
                  <c:v>-1.6542365223688247E-3</c:v>
                </c:pt>
                <c:pt idx="532">
                  <c:v>-1.6427857434520628E-3</c:v>
                </c:pt>
                <c:pt idx="533">
                  <c:v>-1.5864025989934096E-3</c:v>
                </c:pt>
                <c:pt idx="534">
                  <c:v>-1.5848062111070637E-3</c:v>
                </c:pt>
                <c:pt idx="535">
                  <c:v>-1.5640513933433446E-3</c:v>
                </c:pt>
                <c:pt idx="536">
                  <c:v>-1.5598888956873842E-3</c:v>
                </c:pt>
                <c:pt idx="537">
                  <c:v>-1.5370296142672032E-3</c:v>
                </c:pt>
                <c:pt idx="538">
                  <c:v>-1.4830925691563246E-3</c:v>
                </c:pt>
                <c:pt idx="539">
                  <c:v>-1.4374942752963494E-3</c:v>
                </c:pt>
                <c:pt idx="540">
                  <c:v>-1.4315917501057408E-3</c:v>
                </c:pt>
                <c:pt idx="541">
                  <c:v>-1.3992805461769489E-3</c:v>
                </c:pt>
                <c:pt idx="542">
                  <c:v>-1.3469092945353472E-3</c:v>
                </c:pt>
                <c:pt idx="543">
                  <c:v>-1.3285652972792907E-3</c:v>
                </c:pt>
                <c:pt idx="544">
                  <c:v>-1.3048501340837983E-3</c:v>
                </c:pt>
                <c:pt idx="545">
                  <c:v>-1.2931594015494472E-3</c:v>
                </c:pt>
                <c:pt idx="546">
                  <c:v>-1.2647767151360029E-3</c:v>
                </c:pt>
                <c:pt idx="547">
                  <c:v>-1.2633988261706172E-3</c:v>
                </c:pt>
                <c:pt idx="548">
                  <c:v>-1.2137771952057841E-3</c:v>
                </c:pt>
                <c:pt idx="549">
                  <c:v>-1.2133874332695177E-3</c:v>
                </c:pt>
                <c:pt idx="550">
                  <c:v>-1.2010009209618077E-3</c:v>
                </c:pt>
                <c:pt idx="551">
                  <c:v>-1.2008888052918332E-3</c:v>
                </c:pt>
                <c:pt idx="552">
                  <c:v>-1.1844843125418255E-3</c:v>
                </c:pt>
                <c:pt idx="553">
                  <c:v>-1.1832684043395791E-3</c:v>
                </c:pt>
                <c:pt idx="554">
                  <c:v>-1.1760320827602061E-3</c:v>
                </c:pt>
                <c:pt idx="555">
                  <c:v>-1.1421817477264601E-3</c:v>
                </c:pt>
                <c:pt idx="556">
                  <c:v>-1.1369870339468251E-3</c:v>
                </c:pt>
                <c:pt idx="557">
                  <c:v>-1.0965896602400972E-3</c:v>
                </c:pt>
                <c:pt idx="558">
                  <c:v>-1.0739574851110765E-3</c:v>
                </c:pt>
                <c:pt idx="559">
                  <c:v>-1.0727159881450685E-3</c:v>
                </c:pt>
                <c:pt idx="560">
                  <c:v>-1.0305885371431243E-3</c:v>
                </c:pt>
                <c:pt idx="561">
                  <c:v>-1.0195752621625571E-3</c:v>
                </c:pt>
                <c:pt idx="562">
                  <c:v>-1.0022802267544578E-3</c:v>
                </c:pt>
                <c:pt idx="563">
                  <c:v>-9.7027271578516117E-4</c:v>
                </c:pt>
                <c:pt idx="564">
                  <c:v>-9.6434434865266491E-4</c:v>
                </c:pt>
                <c:pt idx="565">
                  <c:v>-9.631833502830305E-4</c:v>
                </c:pt>
                <c:pt idx="566">
                  <c:v>-9.6261438718812464E-4</c:v>
                </c:pt>
                <c:pt idx="567">
                  <c:v>-9.3307684398880519E-4</c:v>
                </c:pt>
                <c:pt idx="568">
                  <c:v>-9.2814855850955854E-4</c:v>
                </c:pt>
                <c:pt idx="569">
                  <c:v>-8.8654707335497661E-4</c:v>
                </c:pt>
                <c:pt idx="570">
                  <c:v>-8.5315249130621883E-4</c:v>
                </c:pt>
                <c:pt idx="571">
                  <c:v>-7.6672208228915027E-4</c:v>
                </c:pt>
                <c:pt idx="572">
                  <c:v>-7.4007652002649701E-4</c:v>
                </c:pt>
                <c:pt idx="573">
                  <c:v>-7.2282257644026556E-4</c:v>
                </c:pt>
                <c:pt idx="574">
                  <c:v>-7.1751765941530684E-4</c:v>
                </c:pt>
                <c:pt idx="575">
                  <c:v>-7.1062420720379685E-4</c:v>
                </c:pt>
                <c:pt idx="576">
                  <c:v>-7.0560950287659979E-4</c:v>
                </c:pt>
                <c:pt idx="577">
                  <c:v>-6.740366354726073E-4</c:v>
                </c:pt>
                <c:pt idx="578">
                  <c:v>-6.3924579399835468E-4</c:v>
                </c:pt>
                <c:pt idx="579">
                  <c:v>-6.0390540943488396E-4</c:v>
                </c:pt>
                <c:pt idx="580">
                  <c:v>-6.036012656855848E-4</c:v>
                </c:pt>
                <c:pt idx="581">
                  <c:v>-5.8049726483073007E-4</c:v>
                </c:pt>
                <c:pt idx="582">
                  <c:v>-5.7275419226864098E-4</c:v>
                </c:pt>
                <c:pt idx="583">
                  <c:v>-5.4528766729008927E-4</c:v>
                </c:pt>
                <c:pt idx="584">
                  <c:v>-5.415470793823133E-4</c:v>
                </c:pt>
                <c:pt idx="585">
                  <c:v>-5.3812900281723379E-4</c:v>
                </c:pt>
                <c:pt idx="586">
                  <c:v>-5.3276507740627034E-4</c:v>
                </c:pt>
                <c:pt idx="587">
                  <c:v>-5.3043940302667546E-4</c:v>
                </c:pt>
                <c:pt idx="588">
                  <c:v>-5.2537430186478989E-4</c:v>
                </c:pt>
                <c:pt idx="589">
                  <c:v>-4.8923681233266217E-4</c:v>
                </c:pt>
                <c:pt idx="590">
                  <c:v>-4.7755493929453304E-4</c:v>
                </c:pt>
                <c:pt idx="591">
                  <c:v>-4.6598323303600206E-4</c:v>
                </c:pt>
                <c:pt idx="592">
                  <c:v>-4.5495905118348302E-4</c:v>
                </c:pt>
                <c:pt idx="593">
                  <c:v>-4.5444218005454543E-4</c:v>
                </c:pt>
                <c:pt idx="594">
                  <c:v>-3.7950665312244241E-4</c:v>
                </c:pt>
                <c:pt idx="595">
                  <c:v>-3.7828636013272375E-4</c:v>
                </c:pt>
                <c:pt idx="596">
                  <c:v>-3.6909023883576158E-4</c:v>
                </c:pt>
                <c:pt idx="597">
                  <c:v>-3.6192544730942553E-4</c:v>
                </c:pt>
                <c:pt idx="598">
                  <c:v>-3.6057329001221595E-4</c:v>
                </c:pt>
                <c:pt idx="599">
                  <c:v>-2.5365978199347257E-4</c:v>
                </c:pt>
                <c:pt idx="600">
                  <c:v>-2.2109452581933669E-4</c:v>
                </c:pt>
                <c:pt idx="601">
                  <c:v>-2.1143642399876856E-4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1.8070635204720548E-4</c:v>
                </c:pt>
                <c:pt idx="613">
                  <c:v>1.8690087295171682E-4</c:v>
                </c:pt>
                <c:pt idx="614">
                  <c:v>1.8980928038767736E-4</c:v>
                </c:pt>
                <c:pt idx="615">
                  <c:v>2.1461843562866709E-4</c:v>
                </c:pt>
                <c:pt idx="616">
                  <c:v>2.2054900564042276E-4</c:v>
                </c:pt>
                <c:pt idx="617">
                  <c:v>2.2253865927863897E-4</c:v>
                </c:pt>
                <c:pt idx="618">
                  <c:v>2.3178393519786034E-4</c:v>
                </c:pt>
                <c:pt idx="619">
                  <c:v>2.3193043582226848E-4</c:v>
                </c:pt>
                <c:pt idx="620">
                  <c:v>2.6052871275713071E-4</c:v>
                </c:pt>
                <c:pt idx="621">
                  <c:v>2.6901655668808898E-4</c:v>
                </c:pt>
                <c:pt idx="622">
                  <c:v>2.7756348173211886E-4</c:v>
                </c:pt>
                <c:pt idx="623">
                  <c:v>3.0322971720979976E-4</c:v>
                </c:pt>
                <c:pt idx="624">
                  <c:v>3.6128975360366427E-4</c:v>
                </c:pt>
                <c:pt idx="625">
                  <c:v>3.9954056064406659E-4</c:v>
                </c:pt>
                <c:pt idx="626">
                  <c:v>4.2018907739866664E-4</c:v>
                </c:pt>
                <c:pt idx="627">
                  <c:v>4.4025976190746114E-4</c:v>
                </c:pt>
                <c:pt idx="628">
                  <c:v>4.5495905118349424E-4</c:v>
                </c:pt>
                <c:pt idx="629">
                  <c:v>4.770093273255881E-4</c:v>
                </c:pt>
                <c:pt idx="630">
                  <c:v>5.2868095336615676E-4</c:v>
                </c:pt>
                <c:pt idx="631">
                  <c:v>5.4370640708418345E-4</c:v>
                </c:pt>
                <c:pt idx="632">
                  <c:v>5.4572989820608352E-4</c:v>
                </c:pt>
                <c:pt idx="633">
                  <c:v>5.5343109242827527E-4</c:v>
                </c:pt>
                <c:pt idx="634">
                  <c:v>5.9070594009361197E-4</c:v>
                </c:pt>
                <c:pt idx="635">
                  <c:v>5.9549381412355438E-4</c:v>
                </c:pt>
                <c:pt idx="636">
                  <c:v>6.3924579399841756E-4</c:v>
                </c:pt>
                <c:pt idx="637">
                  <c:v>6.5259381704185445E-4</c:v>
                </c:pt>
                <c:pt idx="638">
                  <c:v>6.7059351266123945E-4</c:v>
                </c:pt>
                <c:pt idx="639">
                  <c:v>6.7572926689094199E-4</c:v>
                </c:pt>
                <c:pt idx="640">
                  <c:v>6.7922564188992174E-4</c:v>
                </c:pt>
                <c:pt idx="641">
                  <c:v>7.0858632251658243E-4</c:v>
                </c:pt>
                <c:pt idx="642">
                  <c:v>7.2009004659811149E-4</c:v>
                </c:pt>
                <c:pt idx="643">
                  <c:v>7.3707391638905479E-4</c:v>
                </c:pt>
                <c:pt idx="644">
                  <c:v>7.3884377888984638E-4</c:v>
                </c:pt>
                <c:pt idx="645">
                  <c:v>7.5062866396843366E-4</c:v>
                </c:pt>
                <c:pt idx="646">
                  <c:v>7.6041063098865975E-4</c:v>
                </c:pt>
                <c:pt idx="647">
                  <c:v>7.9351940688728289E-4</c:v>
                </c:pt>
                <c:pt idx="648">
                  <c:v>7.9909446255135494E-4</c:v>
                </c:pt>
                <c:pt idx="649">
                  <c:v>8.2629627533745587E-4</c:v>
                </c:pt>
                <c:pt idx="650">
                  <c:v>8.8341439767187526E-4</c:v>
                </c:pt>
                <c:pt idx="651">
                  <c:v>8.9607981910026226E-4</c:v>
                </c:pt>
                <c:pt idx="652">
                  <c:v>9.263780082786287E-4</c:v>
                </c:pt>
                <c:pt idx="653">
                  <c:v>9.2723698028698137E-4</c:v>
                </c:pt>
                <c:pt idx="654">
                  <c:v>1.0063199098839959E-3</c:v>
                </c:pt>
                <c:pt idx="655">
                  <c:v>1.019575262162438E-3</c:v>
                </c:pt>
                <c:pt idx="656">
                  <c:v>1.1421817477265028E-3</c:v>
                </c:pt>
                <c:pt idx="657">
                  <c:v>1.1447968802143138E-3</c:v>
                </c:pt>
                <c:pt idx="658">
                  <c:v>1.1741879903446077E-3</c:v>
                </c:pt>
                <c:pt idx="659">
                  <c:v>1.1942913302300064E-3</c:v>
                </c:pt>
                <c:pt idx="660">
                  <c:v>1.2012974417649166E-3</c:v>
                </c:pt>
                <c:pt idx="661">
                  <c:v>1.2090195690213868E-3</c:v>
                </c:pt>
                <c:pt idx="662">
                  <c:v>1.2372957612542777E-3</c:v>
                </c:pt>
                <c:pt idx="663">
                  <c:v>1.2529509062668993E-3</c:v>
                </c:pt>
                <c:pt idx="664">
                  <c:v>1.2740014463183511E-3</c:v>
                </c:pt>
                <c:pt idx="665">
                  <c:v>1.2753477050664154E-3</c:v>
                </c:pt>
                <c:pt idx="666">
                  <c:v>1.3087294107197599E-3</c:v>
                </c:pt>
                <c:pt idx="667">
                  <c:v>1.3331291313573856E-3</c:v>
                </c:pt>
                <c:pt idx="668">
                  <c:v>1.3369431879304641E-3</c:v>
                </c:pt>
                <c:pt idx="669">
                  <c:v>1.348358071020904E-3</c:v>
                </c:pt>
                <c:pt idx="670">
                  <c:v>1.3860478399632212E-3</c:v>
                </c:pt>
                <c:pt idx="671">
                  <c:v>1.5097597385275831E-3</c:v>
                </c:pt>
                <c:pt idx="672">
                  <c:v>1.5197951542305335E-3</c:v>
                </c:pt>
                <c:pt idx="673">
                  <c:v>1.5698983124184192E-3</c:v>
                </c:pt>
                <c:pt idx="674">
                  <c:v>1.5773400109820148E-3</c:v>
                </c:pt>
                <c:pt idx="675">
                  <c:v>1.5813625974909664E-3</c:v>
                </c:pt>
                <c:pt idx="676">
                  <c:v>1.5993805728504141E-3</c:v>
                </c:pt>
                <c:pt idx="677">
                  <c:v>1.6079020347122437E-3</c:v>
                </c:pt>
                <c:pt idx="678">
                  <c:v>1.6488255832644168E-3</c:v>
                </c:pt>
                <c:pt idx="679">
                  <c:v>1.6861138727417521E-3</c:v>
                </c:pt>
                <c:pt idx="680">
                  <c:v>1.6930708677739903E-3</c:v>
                </c:pt>
                <c:pt idx="681">
                  <c:v>1.792079364775029E-3</c:v>
                </c:pt>
                <c:pt idx="682">
                  <c:v>1.7932629373326946E-3</c:v>
                </c:pt>
                <c:pt idx="683">
                  <c:v>1.803806389127199E-3</c:v>
                </c:pt>
                <c:pt idx="684">
                  <c:v>1.8374373144456699E-3</c:v>
                </c:pt>
                <c:pt idx="685">
                  <c:v>1.8560259868714282E-3</c:v>
                </c:pt>
                <c:pt idx="686">
                  <c:v>1.8855224441380737E-3</c:v>
                </c:pt>
                <c:pt idx="687">
                  <c:v>1.9150978953483904E-3</c:v>
                </c:pt>
                <c:pt idx="688">
                  <c:v>1.9301878404341531E-3</c:v>
                </c:pt>
                <c:pt idx="689">
                  <c:v>1.9669385149436551E-3</c:v>
                </c:pt>
                <c:pt idx="690">
                  <c:v>1.9826136353285578E-3</c:v>
                </c:pt>
                <c:pt idx="691">
                  <c:v>2.0002228693511231E-3</c:v>
                </c:pt>
                <c:pt idx="692">
                  <c:v>2.0316010124492483E-3</c:v>
                </c:pt>
                <c:pt idx="693">
                  <c:v>2.1294125693390861E-3</c:v>
                </c:pt>
                <c:pt idx="694">
                  <c:v>2.179969269275992E-3</c:v>
                </c:pt>
                <c:pt idx="695">
                  <c:v>2.2112784608302374E-3</c:v>
                </c:pt>
                <c:pt idx="696">
                  <c:v>2.214895680166128E-3</c:v>
                </c:pt>
                <c:pt idx="697">
                  <c:v>2.2254909848798739E-3</c:v>
                </c:pt>
                <c:pt idx="698">
                  <c:v>2.227646301332202E-3</c:v>
                </c:pt>
                <c:pt idx="699">
                  <c:v>2.2690039299595927E-3</c:v>
                </c:pt>
                <c:pt idx="700">
                  <c:v>2.2794174966129978E-3</c:v>
                </c:pt>
                <c:pt idx="701">
                  <c:v>2.2810807001639784E-3</c:v>
                </c:pt>
                <c:pt idx="702">
                  <c:v>2.284194636734042E-3</c:v>
                </c:pt>
                <c:pt idx="703">
                  <c:v>2.2931216076855165E-3</c:v>
                </c:pt>
                <c:pt idx="704">
                  <c:v>2.300218266600903E-3</c:v>
                </c:pt>
                <c:pt idx="705">
                  <c:v>2.3056240619449926E-3</c:v>
                </c:pt>
                <c:pt idx="706">
                  <c:v>2.3349342557890365E-3</c:v>
                </c:pt>
                <c:pt idx="707">
                  <c:v>2.3710543326436254E-3</c:v>
                </c:pt>
                <c:pt idx="708">
                  <c:v>2.384422844260525E-3</c:v>
                </c:pt>
                <c:pt idx="709">
                  <c:v>2.4160777256638194E-3</c:v>
                </c:pt>
                <c:pt idx="710">
                  <c:v>2.4253346959268083E-3</c:v>
                </c:pt>
                <c:pt idx="711">
                  <c:v>2.4721892009501021E-3</c:v>
                </c:pt>
                <c:pt idx="712">
                  <c:v>2.5014453919411897E-3</c:v>
                </c:pt>
                <c:pt idx="713">
                  <c:v>2.5399557099399536E-3</c:v>
                </c:pt>
                <c:pt idx="714">
                  <c:v>2.5700005578715998E-3</c:v>
                </c:pt>
                <c:pt idx="715">
                  <c:v>2.5799709094397527E-3</c:v>
                </c:pt>
                <c:pt idx="716">
                  <c:v>2.6180862540984761E-3</c:v>
                </c:pt>
                <c:pt idx="717">
                  <c:v>2.6356022140218665E-3</c:v>
                </c:pt>
                <c:pt idx="718">
                  <c:v>2.6485051237055009E-3</c:v>
                </c:pt>
                <c:pt idx="719">
                  <c:v>2.7231023947609343E-3</c:v>
                </c:pt>
                <c:pt idx="720">
                  <c:v>2.7574235904648313E-3</c:v>
                </c:pt>
                <c:pt idx="721">
                  <c:v>2.763137807267696E-3</c:v>
                </c:pt>
                <c:pt idx="722">
                  <c:v>2.7711616826215785E-3</c:v>
                </c:pt>
                <c:pt idx="723">
                  <c:v>2.8769618770258477E-3</c:v>
                </c:pt>
                <c:pt idx="724">
                  <c:v>2.8839002041324414E-3</c:v>
                </c:pt>
                <c:pt idx="725">
                  <c:v>2.9181875453364549E-3</c:v>
                </c:pt>
                <c:pt idx="726">
                  <c:v>2.938999149509838E-3</c:v>
                </c:pt>
                <c:pt idx="727">
                  <c:v>2.9482056442562141E-3</c:v>
                </c:pt>
                <c:pt idx="728">
                  <c:v>2.9581771823269519E-3</c:v>
                </c:pt>
                <c:pt idx="729">
                  <c:v>2.9772609414011439E-3</c:v>
                </c:pt>
                <c:pt idx="730">
                  <c:v>2.9923344376258532E-3</c:v>
                </c:pt>
                <c:pt idx="731">
                  <c:v>3.0152174417254871E-3</c:v>
                </c:pt>
                <c:pt idx="732">
                  <c:v>3.0278587294376501E-3</c:v>
                </c:pt>
                <c:pt idx="733">
                  <c:v>3.0302800583346065E-3</c:v>
                </c:pt>
                <c:pt idx="734">
                  <c:v>3.0520272904771399E-3</c:v>
                </c:pt>
                <c:pt idx="735">
                  <c:v>3.0599969876547689E-3</c:v>
                </c:pt>
                <c:pt idx="736">
                  <c:v>3.095659340132912E-3</c:v>
                </c:pt>
                <c:pt idx="737">
                  <c:v>3.10137978953001E-3</c:v>
                </c:pt>
                <c:pt idx="738">
                  <c:v>3.1040635775100049E-3</c:v>
                </c:pt>
                <c:pt idx="739">
                  <c:v>3.1134260943497874E-3</c:v>
                </c:pt>
                <c:pt idx="740">
                  <c:v>3.1803524855319996E-3</c:v>
                </c:pt>
                <c:pt idx="741">
                  <c:v>3.1912496468071544E-3</c:v>
                </c:pt>
                <c:pt idx="742">
                  <c:v>3.2062906271547393E-3</c:v>
                </c:pt>
                <c:pt idx="743">
                  <c:v>3.2339230483981849E-3</c:v>
                </c:pt>
                <c:pt idx="744">
                  <c:v>3.2459582613070105E-3</c:v>
                </c:pt>
                <c:pt idx="745">
                  <c:v>3.2580665337125117E-3</c:v>
                </c:pt>
                <c:pt idx="746">
                  <c:v>3.278376812814334E-3</c:v>
                </c:pt>
                <c:pt idx="747">
                  <c:v>3.2840752685970765E-3</c:v>
                </c:pt>
                <c:pt idx="748">
                  <c:v>3.2964238716558297E-3</c:v>
                </c:pt>
                <c:pt idx="749">
                  <c:v>3.359830374428479E-3</c:v>
                </c:pt>
                <c:pt idx="750">
                  <c:v>3.3629624929467929E-3</c:v>
                </c:pt>
                <c:pt idx="751">
                  <c:v>3.3901517822966351E-3</c:v>
                </c:pt>
                <c:pt idx="752">
                  <c:v>3.4053993588538628E-3</c:v>
                </c:pt>
                <c:pt idx="753">
                  <c:v>3.4170357414607362E-3</c:v>
                </c:pt>
                <c:pt idx="754">
                  <c:v>3.4830407500310106E-3</c:v>
                </c:pt>
                <c:pt idx="755">
                  <c:v>3.4880164769727812E-3</c:v>
                </c:pt>
                <c:pt idx="756">
                  <c:v>3.4935955042989689E-3</c:v>
                </c:pt>
                <c:pt idx="757">
                  <c:v>3.5517006554581982E-3</c:v>
                </c:pt>
                <c:pt idx="758">
                  <c:v>3.6180943991773571E-3</c:v>
                </c:pt>
                <c:pt idx="759">
                  <c:v>3.6281973812903336E-3</c:v>
                </c:pt>
                <c:pt idx="760">
                  <c:v>3.6363676433839335E-3</c:v>
                </c:pt>
                <c:pt idx="761">
                  <c:v>3.72044001503378E-3</c:v>
                </c:pt>
                <c:pt idx="762">
                  <c:v>3.7703199118694531E-3</c:v>
                </c:pt>
                <c:pt idx="763">
                  <c:v>3.7934712763507618E-3</c:v>
                </c:pt>
                <c:pt idx="764">
                  <c:v>3.8409304358714568E-3</c:v>
                </c:pt>
                <c:pt idx="765">
                  <c:v>3.8457490587480328E-3</c:v>
                </c:pt>
                <c:pt idx="766">
                  <c:v>3.8560459090895166E-3</c:v>
                </c:pt>
                <c:pt idx="767">
                  <c:v>3.9321051205557208E-3</c:v>
                </c:pt>
                <c:pt idx="768">
                  <c:v>4.0403287285942528E-3</c:v>
                </c:pt>
                <c:pt idx="769">
                  <c:v>4.0458583376661045E-3</c:v>
                </c:pt>
                <c:pt idx="770">
                  <c:v>4.0844168422246342E-3</c:v>
                </c:pt>
                <c:pt idx="771">
                  <c:v>4.0988732189756391E-3</c:v>
                </c:pt>
                <c:pt idx="772">
                  <c:v>4.1047503220135928E-3</c:v>
                </c:pt>
                <c:pt idx="773">
                  <c:v>4.1088655122695677E-3</c:v>
                </c:pt>
                <c:pt idx="774">
                  <c:v>4.1753222883212735E-3</c:v>
                </c:pt>
                <c:pt idx="775">
                  <c:v>4.1867541287448282E-3</c:v>
                </c:pt>
                <c:pt idx="776">
                  <c:v>4.1919252415655792E-3</c:v>
                </c:pt>
                <c:pt idx="777">
                  <c:v>4.2216421538282386E-3</c:v>
                </c:pt>
                <c:pt idx="778">
                  <c:v>4.2345455503237928E-3</c:v>
                </c:pt>
                <c:pt idx="779">
                  <c:v>4.261484429128398E-3</c:v>
                </c:pt>
                <c:pt idx="780">
                  <c:v>4.2719502082767691E-3</c:v>
                </c:pt>
                <c:pt idx="781">
                  <c:v>4.3682790609937848E-3</c:v>
                </c:pt>
                <c:pt idx="782">
                  <c:v>4.4252780313596236E-3</c:v>
                </c:pt>
                <c:pt idx="783">
                  <c:v>4.43662150824069E-3</c:v>
                </c:pt>
                <c:pt idx="784">
                  <c:v>4.4395409952117954E-3</c:v>
                </c:pt>
                <c:pt idx="785">
                  <c:v>4.4552906626137137E-3</c:v>
                </c:pt>
                <c:pt idx="786">
                  <c:v>4.4700228404676344E-3</c:v>
                </c:pt>
                <c:pt idx="787">
                  <c:v>4.532094824360627E-3</c:v>
                </c:pt>
                <c:pt idx="788">
                  <c:v>4.5351777898254998E-3</c:v>
                </c:pt>
                <c:pt idx="789">
                  <c:v>4.5610340806909516E-3</c:v>
                </c:pt>
                <c:pt idx="790">
                  <c:v>4.5743664735859767E-3</c:v>
                </c:pt>
                <c:pt idx="791">
                  <c:v>4.5822339914095827E-3</c:v>
                </c:pt>
                <c:pt idx="792">
                  <c:v>4.5871992929067094E-3</c:v>
                </c:pt>
                <c:pt idx="793">
                  <c:v>4.6036357891596656E-3</c:v>
                </c:pt>
                <c:pt idx="794">
                  <c:v>4.6061804148972811E-3</c:v>
                </c:pt>
                <c:pt idx="795">
                  <c:v>4.6065532073896855E-3</c:v>
                </c:pt>
                <c:pt idx="796">
                  <c:v>4.6124618022044027E-3</c:v>
                </c:pt>
                <c:pt idx="797">
                  <c:v>4.6232398041872467E-3</c:v>
                </c:pt>
                <c:pt idx="798">
                  <c:v>4.6481807753778756E-3</c:v>
                </c:pt>
                <c:pt idx="799">
                  <c:v>4.6490322454726622E-3</c:v>
                </c:pt>
                <c:pt idx="800">
                  <c:v>4.6562046873570564E-3</c:v>
                </c:pt>
                <c:pt idx="801">
                  <c:v>4.7384450835848812E-3</c:v>
                </c:pt>
                <c:pt idx="802">
                  <c:v>4.7445710307570206E-3</c:v>
                </c:pt>
                <c:pt idx="803">
                  <c:v>4.7480964960742531E-3</c:v>
                </c:pt>
                <c:pt idx="804">
                  <c:v>4.7712983369880791E-3</c:v>
                </c:pt>
                <c:pt idx="805">
                  <c:v>4.7755178332068793E-3</c:v>
                </c:pt>
                <c:pt idx="806">
                  <c:v>4.7760170789763225E-3</c:v>
                </c:pt>
                <c:pt idx="807">
                  <c:v>4.7800520654657421E-3</c:v>
                </c:pt>
                <c:pt idx="808">
                  <c:v>4.7887988252199249E-3</c:v>
                </c:pt>
                <c:pt idx="809">
                  <c:v>4.8060283010486976E-3</c:v>
                </c:pt>
                <c:pt idx="810">
                  <c:v>4.8365522823413326E-3</c:v>
                </c:pt>
                <c:pt idx="811">
                  <c:v>4.846279093592116E-3</c:v>
                </c:pt>
                <c:pt idx="812">
                  <c:v>4.9059060873959566E-3</c:v>
                </c:pt>
                <c:pt idx="813">
                  <c:v>4.9197473629303797E-3</c:v>
                </c:pt>
                <c:pt idx="814">
                  <c:v>5.0092668181099366E-3</c:v>
                </c:pt>
                <c:pt idx="815">
                  <c:v>5.0424983117475335E-3</c:v>
                </c:pt>
                <c:pt idx="816">
                  <c:v>5.0562188501834301E-3</c:v>
                </c:pt>
                <c:pt idx="817">
                  <c:v>5.0727114517481109E-3</c:v>
                </c:pt>
                <c:pt idx="818">
                  <c:v>5.1076178632940457E-3</c:v>
                </c:pt>
                <c:pt idx="819">
                  <c:v>5.1522595807606117E-3</c:v>
                </c:pt>
                <c:pt idx="820">
                  <c:v>5.2618115973570292E-3</c:v>
                </c:pt>
                <c:pt idx="821">
                  <c:v>5.3023480535099284E-3</c:v>
                </c:pt>
                <c:pt idx="822">
                  <c:v>5.3171161597229278E-3</c:v>
                </c:pt>
                <c:pt idx="823">
                  <c:v>5.3742675050123152E-3</c:v>
                </c:pt>
                <c:pt idx="824">
                  <c:v>5.3812558478188157E-3</c:v>
                </c:pt>
                <c:pt idx="825">
                  <c:v>5.4623364515024699E-3</c:v>
                </c:pt>
                <c:pt idx="826">
                  <c:v>5.5213783021896027E-3</c:v>
                </c:pt>
                <c:pt idx="827">
                  <c:v>5.6338982773645714E-3</c:v>
                </c:pt>
                <c:pt idx="828">
                  <c:v>5.6497931322895866E-3</c:v>
                </c:pt>
                <c:pt idx="829">
                  <c:v>5.6764390294732304E-3</c:v>
                </c:pt>
                <c:pt idx="830">
                  <c:v>5.7492973201346206E-3</c:v>
                </c:pt>
                <c:pt idx="831">
                  <c:v>5.7678422860031114E-3</c:v>
                </c:pt>
                <c:pt idx="832">
                  <c:v>5.7728052500528593E-3</c:v>
                </c:pt>
                <c:pt idx="833">
                  <c:v>5.7743551495057482E-3</c:v>
                </c:pt>
                <c:pt idx="834">
                  <c:v>5.7917454661826186E-3</c:v>
                </c:pt>
                <c:pt idx="835">
                  <c:v>5.8139252723307102E-3</c:v>
                </c:pt>
                <c:pt idx="836">
                  <c:v>5.8547704470538007E-3</c:v>
                </c:pt>
                <c:pt idx="837">
                  <c:v>5.8846272952383042E-3</c:v>
                </c:pt>
                <c:pt idx="838">
                  <c:v>5.9922632599682104E-3</c:v>
                </c:pt>
                <c:pt idx="839">
                  <c:v>6.0423144559626617E-3</c:v>
                </c:pt>
                <c:pt idx="840">
                  <c:v>6.0507051264405672E-3</c:v>
                </c:pt>
                <c:pt idx="841">
                  <c:v>6.062104950132742E-3</c:v>
                </c:pt>
                <c:pt idx="842">
                  <c:v>6.1224169273124606E-3</c:v>
                </c:pt>
                <c:pt idx="843">
                  <c:v>6.1451151324767861E-3</c:v>
                </c:pt>
                <c:pt idx="844">
                  <c:v>6.151363715226876E-3</c:v>
                </c:pt>
                <c:pt idx="845">
                  <c:v>6.1833446617357273E-3</c:v>
                </c:pt>
                <c:pt idx="846">
                  <c:v>6.2146246090148084E-3</c:v>
                </c:pt>
                <c:pt idx="847">
                  <c:v>6.2157422465479234E-3</c:v>
                </c:pt>
                <c:pt idx="848">
                  <c:v>6.2709015679862194E-3</c:v>
                </c:pt>
                <c:pt idx="849">
                  <c:v>6.2811510803999181E-3</c:v>
                </c:pt>
                <c:pt idx="850">
                  <c:v>6.300358970457302E-3</c:v>
                </c:pt>
                <c:pt idx="851">
                  <c:v>6.3520312039136361E-3</c:v>
                </c:pt>
                <c:pt idx="852">
                  <c:v>6.3577517621129041E-3</c:v>
                </c:pt>
                <c:pt idx="853">
                  <c:v>6.3627469793195836E-3</c:v>
                </c:pt>
                <c:pt idx="854">
                  <c:v>6.4096731339857559E-3</c:v>
                </c:pt>
                <c:pt idx="855">
                  <c:v>6.4338599157157195E-3</c:v>
                </c:pt>
                <c:pt idx="856">
                  <c:v>6.4482224085444162E-3</c:v>
                </c:pt>
                <c:pt idx="857">
                  <c:v>6.4697011685736884E-3</c:v>
                </c:pt>
                <c:pt idx="858">
                  <c:v>6.5378057294137723E-3</c:v>
                </c:pt>
                <c:pt idx="859">
                  <c:v>6.575927877073502E-3</c:v>
                </c:pt>
                <c:pt idx="860">
                  <c:v>6.5815689313232307E-3</c:v>
                </c:pt>
                <c:pt idx="861">
                  <c:v>6.617274498848239E-3</c:v>
                </c:pt>
                <c:pt idx="862">
                  <c:v>6.7038800429013454E-3</c:v>
                </c:pt>
                <c:pt idx="863">
                  <c:v>6.7141381078164039E-3</c:v>
                </c:pt>
                <c:pt idx="864">
                  <c:v>6.7388703486618443E-3</c:v>
                </c:pt>
                <c:pt idx="865">
                  <c:v>6.7959484664331599E-3</c:v>
                </c:pt>
                <c:pt idx="866">
                  <c:v>6.8324215235521582E-3</c:v>
                </c:pt>
                <c:pt idx="867">
                  <c:v>6.8532727832316381E-3</c:v>
                </c:pt>
                <c:pt idx="868">
                  <c:v>6.8562481469795203E-3</c:v>
                </c:pt>
                <c:pt idx="869">
                  <c:v>6.8741406102805968E-3</c:v>
                </c:pt>
                <c:pt idx="870">
                  <c:v>6.8853505674049556E-3</c:v>
                </c:pt>
                <c:pt idx="871">
                  <c:v>6.885567792742798E-3</c:v>
                </c:pt>
                <c:pt idx="872">
                  <c:v>6.9035124758658655E-3</c:v>
                </c:pt>
                <c:pt idx="873">
                  <c:v>6.9118397180394685E-3</c:v>
                </c:pt>
                <c:pt idx="874">
                  <c:v>6.9127882936944477E-3</c:v>
                </c:pt>
                <c:pt idx="875">
                  <c:v>6.9734170789454413E-3</c:v>
                </c:pt>
                <c:pt idx="876">
                  <c:v>6.9877242248979491E-3</c:v>
                </c:pt>
                <c:pt idx="877">
                  <c:v>7.0264529106425543E-3</c:v>
                </c:pt>
                <c:pt idx="878">
                  <c:v>7.0327043179260655E-3</c:v>
                </c:pt>
                <c:pt idx="879">
                  <c:v>7.0528924946833809E-3</c:v>
                </c:pt>
                <c:pt idx="880">
                  <c:v>7.0741305726012534E-3</c:v>
                </c:pt>
                <c:pt idx="881">
                  <c:v>7.1158507934731326E-3</c:v>
                </c:pt>
                <c:pt idx="882">
                  <c:v>7.1276851163021987E-3</c:v>
                </c:pt>
                <c:pt idx="883">
                  <c:v>7.1295046701710515E-3</c:v>
                </c:pt>
                <c:pt idx="884">
                  <c:v>7.1968275153662378E-3</c:v>
                </c:pt>
                <c:pt idx="885">
                  <c:v>7.1986967001544536E-3</c:v>
                </c:pt>
                <c:pt idx="886">
                  <c:v>7.2122922124390745E-3</c:v>
                </c:pt>
                <c:pt idx="887">
                  <c:v>7.246384453378228E-3</c:v>
                </c:pt>
                <c:pt idx="888">
                  <c:v>7.2625598268206779E-3</c:v>
                </c:pt>
                <c:pt idx="889">
                  <c:v>7.2806473111099047E-3</c:v>
                </c:pt>
                <c:pt idx="890">
                  <c:v>7.333502004606046E-3</c:v>
                </c:pt>
                <c:pt idx="891">
                  <c:v>7.3364903041029713E-3</c:v>
                </c:pt>
                <c:pt idx="892">
                  <c:v>7.4310143131138514E-3</c:v>
                </c:pt>
                <c:pt idx="893">
                  <c:v>7.440164869574219E-3</c:v>
                </c:pt>
                <c:pt idx="894">
                  <c:v>7.4571748206570879E-3</c:v>
                </c:pt>
                <c:pt idx="895">
                  <c:v>7.534064493957591E-3</c:v>
                </c:pt>
                <c:pt idx="896">
                  <c:v>7.561472700576488E-3</c:v>
                </c:pt>
                <c:pt idx="897">
                  <c:v>7.6490813360349684E-3</c:v>
                </c:pt>
                <c:pt idx="898">
                  <c:v>7.6864072039920994E-3</c:v>
                </c:pt>
                <c:pt idx="899">
                  <c:v>7.6951602264399661E-3</c:v>
                </c:pt>
                <c:pt idx="900">
                  <c:v>7.6993130476296504E-3</c:v>
                </c:pt>
                <c:pt idx="901">
                  <c:v>7.7060807995570739E-3</c:v>
                </c:pt>
                <c:pt idx="902">
                  <c:v>7.7080410587194162E-3</c:v>
                </c:pt>
                <c:pt idx="903">
                  <c:v>7.7496462587437432E-3</c:v>
                </c:pt>
                <c:pt idx="904">
                  <c:v>7.775740264065926E-3</c:v>
                </c:pt>
                <c:pt idx="905">
                  <c:v>7.7821064746644237E-3</c:v>
                </c:pt>
                <c:pt idx="906">
                  <c:v>7.8319612395279271E-3</c:v>
                </c:pt>
                <c:pt idx="907">
                  <c:v>7.8395603755747507E-3</c:v>
                </c:pt>
                <c:pt idx="908">
                  <c:v>7.8432456632682793E-3</c:v>
                </c:pt>
                <c:pt idx="909">
                  <c:v>7.8467977047046809E-3</c:v>
                </c:pt>
                <c:pt idx="910">
                  <c:v>7.8886720003242278E-3</c:v>
                </c:pt>
                <c:pt idx="911">
                  <c:v>7.9136923083000937E-3</c:v>
                </c:pt>
                <c:pt idx="912">
                  <c:v>7.9197616689186141E-3</c:v>
                </c:pt>
                <c:pt idx="913">
                  <c:v>7.9903985844153504E-3</c:v>
                </c:pt>
                <c:pt idx="914">
                  <c:v>8.0060470662959796E-3</c:v>
                </c:pt>
                <c:pt idx="915">
                  <c:v>8.0374713999188784E-3</c:v>
                </c:pt>
                <c:pt idx="916">
                  <c:v>8.0793313504531755E-3</c:v>
                </c:pt>
                <c:pt idx="917">
                  <c:v>8.0833751084327561E-3</c:v>
                </c:pt>
                <c:pt idx="918">
                  <c:v>8.0844553508237771E-3</c:v>
                </c:pt>
                <c:pt idx="919">
                  <c:v>8.0851078724300234E-3</c:v>
                </c:pt>
                <c:pt idx="920">
                  <c:v>8.1423968740510395E-3</c:v>
                </c:pt>
                <c:pt idx="921">
                  <c:v>8.1466847752207465E-3</c:v>
                </c:pt>
                <c:pt idx="922">
                  <c:v>8.1632639911535208E-3</c:v>
                </c:pt>
                <c:pt idx="923">
                  <c:v>8.1824653861844211E-3</c:v>
                </c:pt>
                <c:pt idx="924">
                  <c:v>8.2034443829301883E-3</c:v>
                </c:pt>
                <c:pt idx="925">
                  <c:v>8.2034504349105947E-3</c:v>
                </c:pt>
                <c:pt idx="926">
                  <c:v>8.2573220330746308E-3</c:v>
                </c:pt>
                <c:pt idx="927">
                  <c:v>8.2907083031785629E-3</c:v>
                </c:pt>
                <c:pt idx="928">
                  <c:v>8.3046863780019756E-3</c:v>
                </c:pt>
                <c:pt idx="929">
                  <c:v>8.3093012396505423E-3</c:v>
                </c:pt>
                <c:pt idx="930">
                  <c:v>8.3349224396269388E-3</c:v>
                </c:pt>
                <c:pt idx="931">
                  <c:v>8.4891640134965932E-3</c:v>
                </c:pt>
                <c:pt idx="932">
                  <c:v>8.542358654934662E-3</c:v>
                </c:pt>
                <c:pt idx="933">
                  <c:v>8.6146980002394322E-3</c:v>
                </c:pt>
                <c:pt idx="934">
                  <c:v>8.6674433666785091E-3</c:v>
                </c:pt>
                <c:pt idx="935">
                  <c:v>8.6843143341438951E-3</c:v>
                </c:pt>
                <c:pt idx="936">
                  <c:v>8.690983547419812E-3</c:v>
                </c:pt>
                <c:pt idx="937">
                  <c:v>8.7370547122890586E-3</c:v>
                </c:pt>
                <c:pt idx="938">
                  <c:v>8.7943633497234476E-3</c:v>
                </c:pt>
                <c:pt idx="939">
                  <c:v>8.9286543459066552E-3</c:v>
                </c:pt>
                <c:pt idx="940">
                  <c:v>8.9339724714846865E-3</c:v>
                </c:pt>
                <c:pt idx="941">
                  <c:v>8.9456954392248059E-3</c:v>
                </c:pt>
                <c:pt idx="942">
                  <c:v>8.988016484375411E-3</c:v>
                </c:pt>
                <c:pt idx="943">
                  <c:v>9.1186296617272265E-3</c:v>
                </c:pt>
                <c:pt idx="944">
                  <c:v>9.1843856753534518E-3</c:v>
                </c:pt>
                <c:pt idx="945">
                  <c:v>9.1984055543742876E-3</c:v>
                </c:pt>
                <c:pt idx="946">
                  <c:v>9.2005468293996293E-3</c:v>
                </c:pt>
                <c:pt idx="947">
                  <c:v>9.2052340574017115E-3</c:v>
                </c:pt>
                <c:pt idx="948">
                  <c:v>9.2167297208234182E-3</c:v>
                </c:pt>
                <c:pt idx="949">
                  <c:v>9.2478383391726444E-3</c:v>
                </c:pt>
                <c:pt idx="950">
                  <c:v>9.2549945488378908E-3</c:v>
                </c:pt>
                <c:pt idx="951">
                  <c:v>9.3696042082807469E-3</c:v>
                </c:pt>
                <c:pt idx="952">
                  <c:v>9.4322528925445473E-3</c:v>
                </c:pt>
                <c:pt idx="953">
                  <c:v>9.4361967304768327E-3</c:v>
                </c:pt>
                <c:pt idx="954">
                  <c:v>9.4372890801497199E-3</c:v>
                </c:pt>
                <c:pt idx="955">
                  <c:v>9.4581975327685894E-3</c:v>
                </c:pt>
                <c:pt idx="956">
                  <c:v>9.561852019417845E-3</c:v>
                </c:pt>
                <c:pt idx="957">
                  <c:v>9.5873172382595472E-3</c:v>
                </c:pt>
                <c:pt idx="958">
                  <c:v>9.6316769489909089E-3</c:v>
                </c:pt>
                <c:pt idx="959">
                  <c:v>9.6366737487268046E-3</c:v>
                </c:pt>
                <c:pt idx="960">
                  <c:v>9.7133990966871506E-3</c:v>
                </c:pt>
                <c:pt idx="961">
                  <c:v>9.77491270940886E-3</c:v>
                </c:pt>
                <c:pt idx="962">
                  <c:v>9.8230598039051216E-3</c:v>
                </c:pt>
                <c:pt idx="963">
                  <c:v>9.8294062779460817E-3</c:v>
                </c:pt>
                <c:pt idx="964">
                  <c:v>9.8712726500827241E-3</c:v>
                </c:pt>
                <c:pt idx="965">
                  <c:v>9.8760284860041955E-3</c:v>
                </c:pt>
                <c:pt idx="966">
                  <c:v>9.9595498403324597E-3</c:v>
                </c:pt>
                <c:pt idx="967">
                  <c:v>1.0006721426040102E-2</c:v>
                </c:pt>
                <c:pt idx="968">
                  <c:v>1.0031411079153573E-2</c:v>
                </c:pt>
                <c:pt idx="969">
                  <c:v>1.0035974318714167E-2</c:v>
                </c:pt>
                <c:pt idx="970">
                  <c:v>1.0043078196961843E-2</c:v>
                </c:pt>
                <c:pt idx="971">
                  <c:v>1.0142325404232532E-2</c:v>
                </c:pt>
                <c:pt idx="972">
                  <c:v>1.019379118913361E-2</c:v>
                </c:pt>
                <c:pt idx="973">
                  <c:v>1.0280417403843202E-2</c:v>
                </c:pt>
                <c:pt idx="974">
                  <c:v>1.0290865018822311E-2</c:v>
                </c:pt>
                <c:pt idx="975">
                  <c:v>1.0338997040752956E-2</c:v>
                </c:pt>
                <c:pt idx="976">
                  <c:v>1.0339000889867776E-2</c:v>
                </c:pt>
                <c:pt idx="977">
                  <c:v>1.036043666357119E-2</c:v>
                </c:pt>
                <c:pt idx="978">
                  <c:v>1.0362787285287119E-2</c:v>
                </c:pt>
                <c:pt idx="979">
                  <c:v>1.040177958204979E-2</c:v>
                </c:pt>
                <c:pt idx="980">
                  <c:v>1.0404275213718684E-2</c:v>
                </c:pt>
                <c:pt idx="981">
                  <c:v>1.0437954121931678E-2</c:v>
                </c:pt>
                <c:pt idx="982">
                  <c:v>1.0444564938682441E-2</c:v>
                </c:pt>
                <c:pt idx="983">
                  <c:v>1.0471276984000494E-2</c:v>
                </c:pt>
                <c:pt idx="984">
                  <c:v>1.0484325267756903E-2</c:v>
                </c:pt>
                <c:pt idx="985">
                  <c:v>1.050955514447377E-2</c:v>
                </c:pt>
                <c:pt idx="986">
                  <c:v>1.0532595782779946E-2</c:v>
                </c:pt>
                <c:pt idx="987">
                  <c:v>1.0538117634942886E-2</c:v>
                </c:pt>
                <c:pt idx="988">
                  <c:v>1.0572763801808832E-2</c:v>
                </c:pt>
                <c:pt idx="989">
                  <c:v>1.0632670190645243E-2</c:v>
                </c:pt>
                <c:pt idx="990">
                  <c:v>1.0634810160349296E-2</c:v>
                </c:pt>
                <c:pt idx="991">
                  <c:v>1.0660817731999027E-2</c:v>
                </c:pt>
                <c:pt idx="992">
                  <c:v>1.0748843496598355E-2</c:v>
                </c:pt>
                <c:pt idx="993">
                  <c:v>1.0751381916690859E-2</c:v>
                </c:pt>
                <c:pt idx="994">
                  <c:v>1.0785025756884063E-2</c:v>
                </c:pt>
                <c:pt idx="995">
                  <c:v>1.0922091656996816E-2</c:v>
                </c:pt>
                <c:pt idx="996">
                  <c:v>1.0949353150190156E-2</c:v>
                </c:pt>
                <c:pt idx="997">
                  <c:v>1.0969055880378189E-2</c:v>
                </c:pt>
                <c:pt idx="998">
                  <c:v>1.0976976150937859E-2</c:v>
                </c:pt>
                <c:pt idx="999">
                  <c:v>1.0995001353817554E-2</c:v>
                </c:pt>
                <c:pt idx="1000">
                  <c:v>1.1045397965512677E-2</c:v>
                </c:pt>
                <c:pt idx="1001">
                  <c:v>1.109728579139458E-2</c:v>
                </c:pt>
                <c:pt idx="1002">
                  <c:v>1.1097429909597134E-2</c:v>
                </c:pt>
                <c:pt idx="1003">
                  <c:v>1.1132638232570274E-2</c:v>
                </c:pt>
                <c:pt idx="1004">
                  <c:v>1.1155803852064407E-2</c:v>
                </c:pt>
                <c:pt idx="1005">
                  <c:v>1.1156395260163215E-2</c:v>
                </c:pt>
                <c:pt idx="1006">
                  <c:v>1.1165503296771179E-2</c:v>
                </c:pt>
                <c:pt idx="1007">
                  <c:v>1.1189308237405696E-2</c:v>
                </c:pt>
                <c:pt idx="1008">
                  <c:v>1.1237267086150759E-2</c:v>
                </c:pt>
                <c:pt idx="1009">
                  <c:v>1.1326218561687711E-2</c:v>
                </c:pt>
                <c:pt idx="1010">
                  <c:v>1.1349827093398466E-2</c:v>
                </c:pt>
                <c:pt idx="1011">
                  <c:v>1.1388342206317431E-2</c:v>
                </c:pt>
                <c:pt idx="1012">
                  <c:v>1.1422300454156018E-2</c:v>
                </c:pt>
                <c:pt idx="1013">
                  <c:v>1.14586830949217E-2</c:v>
                </c:pt>
                <c:pt idx="1014">
                  <c:v>1.1472380688414644E-2</c:v>
                </c:pt>
                <c:pt idx="1015">
                  <c:v>1.1503155983382633E-2</c:v>
                </c:pt>
                <c:pt idx="1016">
                  <c:v>1.1534153777439131E-2</c:v>
                </c:pt>
                <c:pt idx="1017">
                  <c:v>1.1534153777439131E-2</c:v>
                </c:pt>
                <c:pt idx="1018">
                  <c:v>1.1737224496781442E-2</c:v>
                </c:pt>
                <c:pt idx="1019">
                  <c:v>1.1794103598195504E-2</c:v>
                </c:pt>
                <c:pt idx="1020">
                  <c:v>1.1796181382765007E-2</c:v>
                </c:pt>
                <c:pt idx="1021">
                  <c:v>1.1859786762797682E-2</c:v>
                </c:pt>
                <c:pt idx="1022">
                  <c:v>1.1969807942801579E-2</c:v>
                </c:pt>
                <c:pt idx="1023">
                  <c:v>1.2026046880273982E-2</c:v>
                </c:pt>
                <c:pt idx="1024">
                  <c:v>1.2057493477724533E-2</c:v>
                </c:pt>
                <c:pt idx="1025">
                  <c:v>1.2076789712749232E-2</c:v>
                </c:pt>
                <c:pt idx="1026">
                  <c:v>1.2080235533006916E-2</c:v>
                </c:pt>
                <c:pt idx="1027">
                  <c:v>1.2086113860559227E-2</c:v>
                </c:pt>
                <c:pt idx="1028">
                  <c:v>1.2138244502500456E-2</c:v>
                </c:pt>
                <c:pt idx="1029">
                  <c:v>1.2166738759879047E-2</c:v>
                </c:pt>
                <c:pt idx="1030">
                  <c:v>1.2323413175912182E-2</c:v>
                </c:pt>
                <c:pt idx="1031">
                  <c:v>1.2380773857428628E-2</c:v>
                </c:pt>
                <c:pt idx="1032">
                  <c:v>1.2389034880214672E-2</c:v>
                </c:pt>
                <c:pt idx="1033">
                  <c:v>1.2389984712064437E-2</c:v>
                </c:pt>
                <c:pt idx="1034">
                  <c:v>1.2425512166344167E-2</c:v>
                </c:pt>
                <c:pt idx="1035">
                  <c:v>1.2464155640682909E-2</c:v>
                </c:pt>
                <c:pt idx="1036">
                  <c:v>1.2467056166602668E-2</c:v>
                </c:pt>
                <c:pt idx="1037">
                  <c:v>1.2503080654445274E-2</c:v>
                </c:pt>
                <c:pt idx="1038">
                  <c:v>1.2564391586074296E-2</c:v>
                </c:pt>
                <c:pt idx="1039">
                  <c:v>1.2638870139811709E-2</c:v>
                </c:pt>
                <c:pt idx="1040">
                  <c:v>1.2684087492051636E-2</c:v>
                </c:pt>
                <c:pt idx="1041">
                  <c:v>1.2711174504623944E-2</c:v>
                </c:pt>
                <c:pt idx="1042">
                  <c:v>1.2712501743151259E-2</c:v>
                </c:pt>
                <c:pt idx="1043">
                  <c:v>1.2778363185021032E-2</c:v>
                </c:pt>
                <c:pt idx="1044">
                  <c:v>1.2823257260910811E-2</c:v>
                </c:pt>
                <c:pt idx="1045">
                  <c:v>1.285695295421998E-2</c:v>
                </c:pt>
                <c:pt idx="1046">
                  <c:v>1.292429714025947E-2</c:v>
                </c:pt>
                <c:pt idx="1047">
                  <c:v>1.297977769369643E-2</c:v>
                </c:pt>
                <c:pt idx="1048">
                  <c:v>1.3030286916061062E-2</c:v>
                </c:pt>
                <c:pt idx="1049">
                  <c:v>1.3152158112368036E-2</c:v>
                </c:pt>
                <c:pt idx="1050">
                  <c:v>1.3203864699010756E-2</c:v>
                </c:pt>
                <c:pt idx="1051">
                  <c:v>1.3373688247223585E-2</c:v>
                </c:pt>
                <c:pt idx="1052">
                  <c:v>1.3459767167990029E-2</c:v>
                </c:pt>
                <c:pt idx="1053">
                  <c:v>1.3551423003092611E-2</c:v>
                </c:pt>
                <c:pt idx="1054">
                  <c:v>1.3570373750760542E-2</c:v>
                </c:pt>
                <c:pt idx="1055">
                  <c:v>1.3577472413689574E-2</c:v>
                </c:pt>
                <c:pt idx="1056">
                  <c:v>1.3656039091205231E-2</c:v>
                </c:pt>
                <c:pt idx="1057">
                  <c:v>1.3669163314769313E-2</c:v>
                </c:pt>
                <c:pt idx="1058">
                  <c:v>1.3695262956220781E-2</c:v>
                </c:pt>
                <c:pt idx="1059">
                  <c:v>1.3818736198368136E-2</c:v>
                </c:pt>
                <c:pt idx="1060">
                  <c:v>1.3838255156989146E-2</c:v>
                </c:pt>
                <c:pt idx="1061">
                  <c:v>1.3879188721317754E-2</c:v>
                </c:pt>
                <c:pt idx="1062">
                  <c:v>1.3974965035802912E-2</c:v>
                </c:pt>
                <c:pt idx="1063">
                  <c:v>1.3989281251508294E-2</c:v>
                </c:pt>
                <c:pt idx="1064">
                  <c:v>1.4087247847162598E-2</c:v>
                </c:pt>
                <c:pt idx="1065">
                  <c:v>1.4153729163240049E-2</c:v>
                </c:pt>
                <c:pt idx="1066">
                  <c:v>1.4163899445162782E-2</c:v>
                </c:pt>
                <c:pt idx="1067">
                  <c:v>1.4166055920958145E-2</c:v>
                </c:pt>
                <c:pt idx="1068">
                  <c:v>1.4524583590881962E-2</c:v>
                </c:pt>
                <c:pt idx="1069">
                  <c:v>1.4552759679055239E-2</c:v>
                </c:pt>
                <c:pt idx="1070">
                  <c:v>1.4771979210511526E-2</c:v>
                </c:pt>
                <c:pt idx="1071">
                  <c:v>1.4791094537150112E-2</c:v>
                </c:pt>
                <c:pt idx="1072">
                  <c:v>1.5001781793981157E-2</c:v>
                </c:pt>
                <c:pt idx="1073">
                  <c:v>1.5041962606327303E-2</c:v>
                </c:pt>
                <c:pt idx="1074">
                  <c:v>1.5214334348786452E-2</c:v>
                </c:pt>
                <c:pt idx="1075">
                  <c:v>1.5214818917607906E-2</c:v>
                </c:pt>
                <c:pt idx="1076">
                  <c:v>1.5248792401708176E-2</c:v>
                </c:pt>
                <c:pt idx="1077">
                  <c:v>1.5318712991203329E-2</c:v>
                </c:pt>
                <c:pt idx="1078">
                  <c:v>1.5467221086989698E-2</c:v>
                </c:pt>
                <c:pt idx="1079">
                  <c:v>1.550148578568368E-2</c:v>
                </c:pt>
                <c:pt idx="1080">
                  <c:v>1.5550923005652681E-2</c:v>
                </c:pt>
                <c:pt idx="1081">
                  <c:v>1.5616259184414503E-2</c:v>
                </c:pt>
                <c:pt idx="1082">
                  <c:v>1.5766526014056717E-2</c:v>
                </c:pt>
                <c:pt idx="1083">
                  <c:v>1.5768319032963617E-2</c:v>
                </c:pt>
                <c:pt idx="1084">
                  <c:v>1.5787656867550473E-2</c:v>
                </c:pt>
                <c:pt idx="1085">
                  <c:v>1.5805465673685751E-2</c:v>
                </c:pt>
                <c:pt idx="1086">
                  <c:v>1.5928183842332719E-2</c:v>
                </c:pt>
                <c:pt idx="1087">
                  <c:v>1.593765873762128E-2</c:v>
                </c:pt>
                <c:pt idx="1088">
                  <c:v>1.6109953888158869E-2</c:v>
                </c:pt>
                <c:pt idx="1089">
                  <c:v>1.6204828510213157E-2</c:v>
                </c:pt>
                <c:pt idx="1090">
                  <c:v>1.6226618798457992E-2</c:v>
                </c:pt>
                <c:pt idx="1091">
                  <c:v>1.6275908114833041E-2</c:v>
                </c:pt>
                <c:pt idx="1092">
                  <c:v>1.6541237748897614E-2</c:v>
                </c:pt>
                <c:pt idx="1093">
                  <c:v>1.6581200334945246E-2</c:v>
                </c:pt>
                <c:pt idx="1094">
                  <c:v>1.6765702740752488E-2</c:v>
                </c:pt>
                <c:pt idx="1095">
                  <c:v>1.6861124956620167E-2</c:v>
                </c:pt>
                <c:pt idx="1096">
                  <c:v>1.6975528678434253E-2</c:v>
                </c:pt>
                <c:pt idx="1097">
                  <c:v>1.697650828059287E-2</c:v>
                </c:pt>
                <c:pt idx="1098">
                  <c:v>1.6992326577272222E-2</c:v>
                </c:pt>
                <c:pt idx="1099">
                  <c:v>1.7024906404745244E-2</c:v>
                </c:pt>
                <c:pt idx="1100">
                  <c:v>1.7040748487667717E-2</c:v>
                </c:pt>
                <c:pt idx="1101">
                  <c:v>1.7073854911379041E-2</c:v>
                </c:pt>
                <c:pt idx="1102">
                  <c:v>1.7198197862242349E-2</c:v>
                </c:pt>
                <c:pt idx="1103">
                  <c:v>1.75160871100641E-2</c:v>
                </c:pt>
                <c:pt idx="1104">
                  <c:v>1.7567242858556296E-2</c:v>
                </c:pt>
                <c:pt idx="1105">
                  <c:v>1.7606128046137461E-2</c:v>
                </c:pt>
                <c:pt idx="1106">
                  <c:v>1.7654935238720745E-2</c:v>
                </c:pt>
                <c:pt idx="1107">
                  <c:v>1.7691289672472032E-2</c:v>
                </c:pt>
                <c:pt idx="1108">
                  <c:v>1.7720486902665252E-2</c:v>
                </c:pt>
                <c:pt idx="1109">
                  <c:v>1.7772223946338379E-2</c:v>
                </c:pt>
                <c:pt idx="1110">
                  <c:v>1.7862199610191004E-2</c:v>
                </c:pt>
                <c:pt idx="1111">
                  <c:v>1.7910926881049796E-2</c:v>
                </c:pt>
                <c:pt idx="1112">
                  <c:v>1.7953803955909189E-2</c:v>
                </c:pt>
                <c:pt idx="1113">
                  <c:v>1.7959049159509723E-2</c:v>
                </c:pt>
                <c:pt idx="1114">
                  <c:v>1.7962417316174956E-2</c:v>
                </c:pt>
                <c:pt idx="1115">
                  <c:v>1.8098454029741494E-2</c:v>
                </c:pt>
                <c:pt idx="1116">
                  <c:v>1.8185674174106086E-2</c:v>
                </c:pt>
                <c:pt idx="1117">
                  <c:v>1.8194051778718325E-2</c:v>
                </c:pt>
                <c:pt idx="1118">
                  <c:v>1.8252249418771797E-2</c:v>
                </c:pt>
                <c:pt idx="1119">
                  <c:v>1.8362290315975683E-2</c:v>
                </c:pt>
                <c:pt idx="1120">
                  <c:v>1.8379820016347814E-2</c:v>
                </c:pt>
                <c:pt idx="1121">
                  <c:v>1.8437955979842546E-2</c:v>
                </c:pt>
                <c:pt idx="1122">
                  <c:v>1.8470148773453557E-2</c:v>
                </c:pt>
                <c:pt idx="1123">
                  <c:v>1.8494582636164311E-2</c:v>
                </c:pt>
                <c:pt idx="1124">
                  <c:v>1.8543006110454046E-2</c:v>
                </c:pt>
                <c:pt idx="1125">
                  <c:v>1.8589626527541987E-2</c:v>
                </c:pt>
                <c:pt idx="1126">
                  <c:v>1.860631180477618E-2</c:v>
                </c:pt>
                <c:pt idx="1127">
                  <c:v>1.868188015733524E-2</c:v>
                </c:pt>
                <c:pt idx="1128">
                  <c:v>1.8762242020261791E-2</c:v>
                </c:pt>
                <c:pt idx="1129">
                  <c:v>1.8841015537894853E-2</c:v>
                </c:pt>
                <c:pt idx="1130">
                  <c:v>1.8841669916629923E-2</c:v>
                </c:pt>
                <c:pt idx="1131">
                  <c:v>1.885326538273625E-2</c:v>
                </c:pt>
                <c:pt idx="1132">
                  <c:v>1.8889870689729006E-2</c:v>
                </c:pt>
                <c:pt idx="1133">
                  <c:v>1.8910004526928027E-2</c:v>
                </c:pt>
                <c:pt idx="1134">
                  <c:v>1.9020342794971942E-2</c:v>
                </c:pt>
                <c:pt idx="1135">
                  <c:v>1.9083343338055555E-2</c:v>
                </c:pt>
                <c:pt idx="1136">
                  <c:v>1.9107709584415149E-2</c:v>
                </c:pt>
                <c:pt idx="1137">
                  <c:v>1.9117140734154894E-2</c:v>
                </c:pt>
                <c:pt idx="1138">
                  <c:v>1.9401524902242253E-2</c:v>
                </c:pt>
                <c:pt idx="1139">
                  <c:v>1.942814637109325E-2</c:v>
                </c:pt>
                <c:pt idx="1140">
                  <c:v>1.9433011542377056E-2</c:v>
                </c:pt>
                <c:pt idx="1141">
                  <c:v>1.9479686639724408E-2</c:v>
                </c:pt>
                <c:pt idx="1142">
                  <c:v>1.9481085130461803E-2</c:v>
                </c:pt>
                <c:pt idx="1143">
                  <c:v>1.9646974495263255E-2</c:v>
                </c:pt>
                <c:pt idx="1144">
                  <c:v>1.9719327127442177E-2</c:v>
                </c:pt>
                <c:pt idx="1145">
                  <c:v>1.9844733445789128E-2</c:v>
                </c:pt>
                <c:pt idx="1146">
                  <c:v>1.9886642376936128E-2</c:v>
                </c:pt>
                <c:pt idx="1147">
                  <c:v>1.9924756871019082E-2</c:v>
                </c:pt>
                <c:pt idx="1148">
                  <c:v>2.0008003243885766E-2</c:v>
                </c:pt>
                <c:pt idx="1149">
                  <c:v>2.0019956119981763E-2</c:v>
                </c:pt>
                <c:pt idx="1150">
                  <c:v>2.0269395093840202E-2</c:v>
                </c:pt>
                <c:pt idx="1151">
                  <c:v>2.0430923624852507E-2</c:v>
                </c:pt>
                <c:pt idx="1152">
                  <c:v>2.0449021437393477E-2</c:v>
                </c:pt>
                <c:pt idx="1153">
                  <c:v>2.0449625293199949E-2</c:v>
                </c:pt>
                <c:pt idx="1154">
                  <c:v>2.0490025991589916E-2</c:v>
                </c:pt>
                <c:pt idx="1155">
                  <c:v>2.0703013255214012E-2</c:v>
                </c:pt>
                <c:pt idx="1156">
                  <c:v>2.0765281531349305E-2</c:v>
                </c:pt>
                <c:pt idx="1157">
                  <c:v>2.0865171931164397E-2</c:v>
                </c:pt>
                <c:pt idx="1158">
                  <c:v>2.0877584295072971E-2</c:v>
                </c:pt>
                <c:pt idx="1159">
                  <c:v>2.096952535368226E-2</c:v>
                </c:pt>
                <c:pt idx="1160">
                  <c:v>2.1048438434000238E-2</c:v>
                </c:pt>
                <c:pt idx="1161">
                  <c:v>2.1072088971387667E-2</c:v>
                </c:pt>
                <c:pt idx="1162">
                  <c:v>2.1506158967495807E-2</c:v>
                </c:pt>
                <c:pt idx="1163">
                  <c:v>2.1555877526659328E-2</c:v>
                </c:pt>
                <c:pt idx="1164">
                  <c:v>2.1752634952168545E-2</c:v>
                </c:pt>
                <c:pt idx="1165">
                  <c:v>2.1881852477303787E-2</c:v>
                </c:pt>
                <c:pt idx="1166">
                  <c:v>2.1950289568299402E-2</c:v>
                </c:pt>
                <c:pt idx="1167">
                  <c:v>2.2017899400985398E-2</c:v>
                </c:pt>
                <c:pt idx="1168">
                  <c:v>2.2088560108662867E-2</c:v>
                </c:pt>
                <c:pt idx="1169">
                  <c:v>2.2307081304063E-2</c:v>
                </c:pt>
                <c:pt idx="1170">
                  <c:v>2.2313049169212257E-2</c:v>
                </c:pt>
                <c:pt idx="1171">
                  <c:v>2.2438228157044184E-2</c:v>
                </c:pt>
                <c:pt idx="1172">
                  <c:v>2.2661117490003636E-2</c:v>
                </c:pt>
                <c:pt idx="1173">
                  <c:v>2.2688424445776692E-2</c:v>
                </c:pt>
                <c:pt idx="1174">
                  <c:v>2.2731263232812562E-2</c:v>
                </c:pt>
                <c:pt idx="1175">
                  <c:v>2.2766888161183746E-2</c:v>
                </c:pt>
                <c:pt idx="1176">
                  <c:v>2.2874734131735346E-2</c:v>
                </c:pt>
                <c:pt idx="1177">
                  <c:v>2.3073531020083138E-2</c:v>
                </c:pt>
                <c:pt idx="1178">
                  <c:v>2.3078775935586843E-2</c:v>
                </c:pt>
                <c:pt idx="1179">
                  <c:v>2.3167081733262838E-2</c:v>
                </c:pt>
                <c:pt idx="1180">
                  <c:v>2.3178607759156668E-2</c:v>
                </c:pt>
                <c:pt idx="1181">
                  <c:v>2.3218345174683009E-2</c:v>
                </c:pt>
                <c:pt idx="1182">
                  <c:v>2.3225402381988822E-2</c:v>
                </c:pt>
                <c:pt idx="1183">
                  <c:v>2.3466803652609364E-2</c:v>
                </c:pt>
                <c:pt idx="1184">
                  <c:v>2.3518361655423713E-2</c:v>
                </c:pt>
                <c:pt idx="1185">
                  <c:v>2.3687228436416897E-2</c:v>
                </c:pt>
                <c:pt idx="1186">
                  <c:v>2.4035229633070639E-2</c:v>
                </c:pt>
                <c:pt idx="1187">
                  <c:v>2.4040077193725241E-2</c:v>
                </c:pt>
                <c:pt idx="1188">
                  <c:v>2.4060698139426975E-2</c:v>
                </c:pt>
                <c:pt idx="1189">
                  <c:v>2.4072813561753684E-2</c:v>
                </c:pt>
                <c:pt idx="1190">
                  <c:v>2.4147191265306352E-2</c:v>
                </c:pt>
                <c:pt idx="1191">
                  <c:v>2.4449955798185912E-2</c:v>
                </c:pt>
                <c:pt idx="1192">
                  <c:v>2.4461260169098213E-2</c:v>
                </c:pt>
                <c:pt idx="1193">
                  <c:v>2.4977307405263691E-2</c:v>
                </c:pt>
                <c:pt idx="1194">
                  <c:v>2.5110435737883081E-2</c:v>
                </c:pt>
                <c:pt idx="1195">
                  <c:v>2.5198554510891071E-2</c:v>
                </c:pt>
                <c:pt idx="1196">
                  <c:v>2.535760207885799E-2</c:v>
                </c:pt>
                <c:pt idx="1197">
                  <c:v>2.5393770144684507E-2</c:v>
                </c:pt>
                <c:pt idx="1198">
                  <c:v>2.5396966544396122E-2</c:v>
                </c:pt>
                <c:pt idx="1199">
                  <c:v>2.5524216730646074E-2</c:v>
                </c:pt>
                <c:pt idx="1200">
                  <c:v>2.5656547715937058E-2</c:v>
                </c:pt>
                <c:pt idx="1201">
                  <c:v>2.5674009210455161E-2</c:v>
                </c:pt>
                <c:pt idx="1202">
                  <c:v>2.5695448739173544E-2</c:v>
                </c:pt>
                <c:pt idx="1203">
                  <c:v>2.5848594927025296E-2</c:v>
                </c:pt>
                <c:pt idx="1204">
                  <c:v>2.5914341123428577E-2</c:v>
                </c:pt>
                <c:pt idx="1205">
                  <c:v>2.5961682372877212E-2</c:v>
                </c:pt>
                <c:pt idx="1206">
                  <c:v>2.6117013582933696E-2</c:v>
                </c:pt>
                <c:pt idx="1207">
                  <c:v>2.6362230231105569E-2</c:v>
                </c:pt>
                <c:pt idx="1208">
                  <c:v>2.6575580268005303E-2</c:v>
                </c:pt>
                <c:pt idx="1209">
                  <c:v>2.6834894796569572E-2</c:v>
                </c:pt>
                <c:pt idx="1210">
                  <c:v>2.6865083593956226E-2</c:v>
                </c:pt>
                <c:pt idx="1211">
                  <c:v>2.7110353629516325E-2</c:v>
                </c:pt>
                <c:pt idx="1212">
                  <c:v>2.7310191344041956E-2</c:v>
                </c:pt>
                <c:pt idx="1213">
                  <c:v>2.7429504546801372E-2</c:v>
                </c:pt>
                <c:pt idx="1214">
                  <c:v>2.743010044205979E-2</c:v>
                </c:pt>
                <c:pt idx="1215">
                  <c:v>2.7468224954375221E-2</c:v>
                </c:pt>
                <c:pt idx="1216">
                  <c:v>2.7701037128565933E-2</c:v>
                </c:pt>
                <c:pt idx="1217">
                  <c:v>2.789550753514803E-2</c:v>
                </c:pt>
                <c:pt idx="1218">
                  <c:v>2.7976841095570748E-2</c:v>
                </c:pt>
                <c:pt idx="1219">
                  <c:v>2.802003602817971E-2</c:v>
                </c:pt>
                <c:pt idx="1220">
                  <c:v>2.8338933808661926E-2</c:v>
                </c:pt>
                <c:pt idx="1221">
                  <c:v>2.8561733128581519E-2</c:v>
                </c:pt>
                <c:pt idx="1222">
                  <c:v>2.8656647658277662E-2</c:v>
                </c:pt>
                <c:pt idx="1223">
                  <c:v>2.8944136293124412E-2</c:v>
                </c:pt>
                <c:pt idx="1224">
                  <c:v>2.9151510187480537E-2</c:v>
                </c:pt>
                <c:pt idx="1225">
                  <c:v>2.9487348159287344E-2</c:v>
                </c:pt>
                <c:pt idx="1226">
                  <c:v>2.9829345980311988E-2</c:v>
                </c:pt>
                <c:pt idx="1227">
                  <c:v>2.9932752609107591E-2</c:v>
                </c:pt>
                <c:pt idx="1228">
                  <c:v>3.0337929211562493E-2</c:v>
                </c:pt>
                <c:pt idx="1229">
                  <c:v>3.0479962275288718E-2</c:v>
                </c:pt>
                <c:pt idx="1230">
                  <c:v>3.0587512780128313E-2</c:v>
                </c:pt>
                <c:pt idx="1231">
                  <c:v>3.0638901465414928E-2</c:v>
                </c:pt>
                <c:pt idx="1232">
                  <c:v>3.0846621506873423E-2</c:v>
                </c:pt>
                <c:pt idx="1233">
                  <c:v>3.09191072910147E-2</c:v>
                </c:pt>
                <c:pt idx="1234">
                  <c:v>3.3101084459713964E-2</c:v>
                </c:pt>
                <c:pt idx="1235">
                  <c:v>3.3220583254067348E-2</c:v>
                </c:pt>
                <c:pt idx="1236">
                  <c:v>3.3835240876943423E-2</c:v>
                </c:pt>
                <c:pt idx="1237">
                  <c:v>3.4246571451390886E-2</c:v>
                </c:pt>
                <c:pt idx="1238">
                  <c:v>3.4704995076423745E-2</c:v>
                </c:pt>
                <c:pt idx="1239">
                  <c:v>3.568892481344748E-2</c:v>
                </c:pt>
                <c:pt idx="1240">
                  <c:v>3.5726682893851093E-2</c:v>
                </c:pt>
                <c:pt idx="1241">
                  <c:v>3.6035312292981139E-2</c:v>
                </c:pt>
                <c:pt idx="1242">
                  <c:v>3.6123422448998577E-2</c:v>
                </c:pt>
                <c:pt idx="1243">
                  <c:v>3.7162208080667669E-2</c:v>
                </c:pt>
                <c:pt idx="1244">
                  <c:v>3.8085854653921683E-2</c:v>
                </c:pt>
                <c:pt idx="1245">
                  <c:v>3.8146618364849158E-2</c:v>
                </c:pt>
                <c:pt idx="1246">
                  <c:v>4.0597767574249571E-2</c:v>
                </c:pt>
                <c:pt idx="1247">
                  <c:v>4.5153872450721041E-2</c:v>
                </c:pt>
                <c:pt idx="1248">
                  <c:v>4.8573543483501673E-2</c:v>
                </c:pt>
                <c:pt idx="1249">
                  <c:v>5.0005826587658404E-2</c:v>
                </c:pt>
                <c:pt idx="1250">
                  <c:v>5.6541953632201478E-2</c:v>
                </c:pt>
                <c:pt idx="1251">
                  <c:v>5.9641500730578778E-2</c:v>
                </c:pt>
                <c:pt idx="1252">
                  <c:v>7.6793691123186403E-2</c:v>
                </c:pt>
                <c:pt idx="1253">
                  <c:v>8.3908675152118861E-2</c:v>
                </c:pt>
              </c:numCache>
            </c:numRef>
          </c:xVal>
          <c:yVal>
            <c:numRef>
              <c:f>Aux_hist!$D$3:$D$1256</c:f>
              <c:numCache>
                <c:formatCode>General</c:formatCode>
                <c:ptCount val="1254"/>
                <c:pt idx="0">
                  <c:v>1.289384337558699E-6</c:v>
                </c:pt>
                <c:pt idx="1">
                  <c:v>2.1212883443173667E-5</c:v>
                </c:pt>
                <c:pt idx="2">
                  <c:v>1.53153464919674E-3</c:v>
                </c:pt>
                <c:pt idx="3">
                  <c:v>6.7382029332289789E-3</c:v>
                </c:pt>
                <c:pt idx="4">
                  <c:v>1.3902716279962566E-2</c:v>
                </c:pt>
                <c:pt idx="5">
                  <c:v>5.0419127276374508E-2</c:v>
                </c:pt>
                <c:pt idx="6">
                  <c:v>0.17604724641259936</c:v>
                </c:pt>
                <c:pt idx="7">
                  <c:v>0.20754352991913713</c:v>
                </c:pt>
                <c:pt idx="8">
                  <c:v>0.30649366394431365</c:v>
                </c:pt>
                <c:pt idx="9">
                  <c:v>0.48427940388794888</c:v>
                </c:pt>
                <c:pt idx="10">
                  <c:v>0.56759852084418527</c:v>
                </c:pt>
                <c:pt idx="11">
                  <c:v>0.73802371096885544</c:v>
                </c:pt>
                <c:pt idx="12">
                  <c:v>0.95302698876791814</c:v>
                </c:pt>
                <c:pt idx="13">
                  <c:v>1.0240994751871937</c:v>
                </c:pt>
                <c:pt idx="14">
                  <c:v>1.1015135380322394</c:v>
                </c:pt>
                <c:pt idx="15">
                  <c:v>1.1776811208700053</c:v>
                </c:pt>
                <c:pt idx="16">
                  <c:v>1.4205945699008073</c:v>
                </c:pt>
                <c:pt idx="17">
                  <c:v>1.7217178885523268</c:v>
                </c:pt>
                <c:pt idx="18">
                  <c:v>1.7783514628072841</c:v>
                </c:pt>
                <c:pt idx="19">
                  <c:v>2.1344006388789771</c:v>
                </c:pt>
                <c:pt idx="20">
                  <c:v>2.6295737643826342</c:v>
                </c:pt>
                <c:pt idx="21">
                  <c:v>2.9980920849977477</c:v>
                </c:pt>
                <c:pt idx="22">
                  <c:v>3.1125607996733202</c:v>
                </c:pt>
                <c:pt idx="23">
                  <c:v>3.2529617932250039</c:v>
                </c:pt>
                <c:pt idx="24">
                  <c:v>3.7546995381188233</c:v>
                </c:pt>
                <c:pt idx="25">
                  <c:v>3.9852308906137899</c:v>
                </c:pt>
                <c:pt idx="26">
                  <c:v>4.1747109427778488</c:v>
                </c:pt>
                <c:pt idx="27">
                  <c:v>4.2507770564102438</c:v>
                </c:pt>
                <c:pt idx="28">
                  <c:v>4.3792610881910674</c:v>
                </c:pt>
                <c:pt idx="29">
                  <c:v>4.5260526448740839</c:v>
                </c:pt>
                <c:pt idx="30">
                  <c:v>4.575576071771998</c:v>
                </c:pt>
                <c:pt idx="31">
                  <c:v>4.8452523854586556</c:v>
                </c:pt>
                <c:pt idx="32">
                  <c:v>5.1301257800374289</c:v>
                </c:pt>
                <c:pt idx="33">
                  <c:v>5.2769549916197684</c:v>
                </c:pt>
                <c:pt idx="34">
                  <c:v>5.326721669208073</c:v>
                </c:pt>
                <c:pt idx="35">
                  <c:v>5.3384087812237535</c:v>
                </c:pt>
                <c:pt idx="36">
                  <c:v>5.4116441966077611</c:v>
                </c:pt>
                <c:pt idx="37">
                  <c:v>5.5356742389020042</c:v>
                </c:pt>
                <c:pt idx="38">
                  <c:v>5.6253712667864439</c:v>
                </c:pt>
                <c:pt idx="39">
                  <c:v>5.6346674892008108</c:v>
                </c:pt>
                <c:pt idx="40">
                  <c:v>5.6528727482824044</c:v>
                </c:pt>
                <c:pt idx="41">
                  <c:v>5.7176722676007357</c:v>
                </c:pt>
                <c:pt idx="42">
                  <c:v>5.8329049469424286</c:v>
                </c:pt>
                <c:pt idx="43">
                  <c:v>5.8838747212979143</c:v>
                </c:pt>
                <c:pt idx="44">
                  <c:v>5.9996767478956992</c:v>
                </c:pt>
                <c:pt idx="45">
                  <c:v>6.1319140814173698</c:v>
                </c:pt>
                <c:pt idx="46">
                  <c:v>6.1495590855922062</c:v>
                </c:pt>
                <c:pt idx="47">
                  <c:v>6.158653087007071</c:v>
                </c:pt>
                <c:pt idx="48">
                  <c:v>6.2005303333982233</c:v>
                </c:pt>
                <c:pt idx="49">
                  <c:v>6.2298705255355804</c:v>
                </c:pt>
                <c:pt idx="50">
                  <c:v>6.2591509642798666</c:v>
                </c:pt>
                <c:pt idx="51">
                  <c:v>6.3805965102023929</c:v>
                </c:pt>
                <c:pt idx="52">
                  <c:v>6.4880647611400066</c:v>
                </c:pt>
                <c:pt idx="53">
                  <c:v>6.6660658694415273</c:v>
                </c:pt>
                <c:pt idx="54">
                  <c:v>6.7231605456043813</c:v>
                </c:pt>
                <c:pt idx="55">
                  <c:v>6.7456081459993333</c:v>
                </c:pt>
                <c:pt idx="56">
                  <c:v>7.0043385781794667</c:v>
                </c:pt>
                <c:pt idx="57">
                  <c:v>7.1900360996301265</c:v>
                </c:pt>
                <c:pt idx="58">
                  <c:v>7.2012125565667837</c:v>
                </c:pt>
                <c:pt idx="59">
                  <c:v>7.2341692724404139</c:v>
                </c:pt>
                <c:pt idx="60">
                  <c:v>7.2392686918889355</c:v>
                </c:pt>
                <c:pt idx="61">
                  <c:v>7.4548597183232603</c:v>
                </c:pt>
                <c:pt idx="62">
                  <c:v>8.0513231923056487</c:v>
                </c:pt>
                <c:pt idx="63">
                  <c:v>8.2803241509138257</c:v>
                </c:pt>
                <c:pt idx="64">
                  <c:v>8.3878648414897707</c:v>
                </c:pt>
                <c:pt idx="65">
                  <c:v>8.4432433202333215</c:v>
                </c:pt>
                <c:pt idx="66">
                  <c:v>8.4594124966703923</c:v>
                </c:pt>
                <c:pt idx="67">
                  <c:v>8.7533424388666017</c:v>
                </c:pt>
                <c:pt idx="68">
                  <c:v>8.754134976946963</c:v>
                </c:pt>
                <c:pt idx="69">
                  <c:v>8.767077287226547</c:v>
                </c:pt>
                <c:pt idx="70">
                  <c:v>8.7820754690106178</c:v>
                </c:pt>
                <c:pt idx="71">
                  <c:v>8.8191590416467243</c:v>
                </c:pt>
                <c:pt idx="72">
                  <c:v>8.8398541250802474</c:v>
                </c:pt>
                <c:pt idx="73">
                  <c:v>9.0598495944674475</c:v>
                </c:pt>
                <c:pt idx="74">
                  <c:v>9.7721196402932886</c:v>
                </c:pt>
                <c:pt idx="75">
                  <c:v>9.9487703190351748</c:v>
                </c:pt>
                <c:pt idx="76">
                  <c:v>9.9588949795978916</c:v>
                </c:pt>
                <c:pt idx="77">
                  <c:v>9.9861548884552409</c:v>
                </c:pt>
                <c:pt idx="78">
                  <c:v>10.337790126808981</c:v>
                </c:pt>
                <c:pt idx="79">
                  <c:v>10.627382816501719</c:v>
                </c:pt>
                <c:pt idx="80">
                  <c:v>10.740099615519002</c:v>
                </c:pt>
                <c:pt idx="81">
                  <c:v>10.814612482272633</c:v>
                </c:pt>
                <c:pt idx="82">
                  <c:v>10.82315112476819</c:v>
                </c:pt>
                <c:pt idx="83">
                  <c:v>10.828428409430602</c:v>
                </c:pt>
                <c:pt idx="84">
                  <c:v>10.879715097192012</c:v>
                </c:pt>
                <c:pt idx="85">
                  <c:v>10.904796939652824</c:v>
                </c:pt>
                <c:pt idx="86">
                  <c:v>10.964420080440878</c:v>
                </c:pt>
                <c:pt idx="87">
                  <c:v>11.003822707778255</c:v>
                </c:pt>
                <c:pt idx="88">
                  <c:v>11.074012191225824</c:v>
                </c:pt>
                <c:pt idx="89">
                  <c:v>11.097943652966523</c:v>
                </c:pt>
                <c:pt idx="90">
                  <c:v>11.129560417304173</c:v>
                </c:pt>
                <c:pt idx="91">
                  <c:v>11.169650481037014</c:v>
                </c:pt>
                <c:pt idx="92">
                  <c:v>11.249502149385229</c:v>
                </c:pt>
                <c:pt idx="93">
                  <c:v>11.473930810498556</c:v>
                </c:pt>
                <c:pt idx="94">
                  <c:v>11.651341807317463</c:v>
                </c:pt>
                <c:pt idx="95">
                  <c:v>11.856254913859775</c:v>
                </c:pt>
                <c:pt idx="96">
                  <c:v>11.886600530609254</c:v>
                </c:pt>
                <c:pt idx="97">
                  <c:v>11.890585690592358</c:v>
                </c:pt>
                <c:pt idx="98">
                  <c:v>11.896292783031623</c:v>
                </c:pt>
                <c:pt idx="99">
                  <c:v>11.90042448780606</c:v>
                </c:pt>
                <c:pt idx="100">
                  <c:v>11.964324294364928</c:v>
                </c:pt>
                <c:pt idx="101">
                  <c:v>11.968927167833813</c:v>
                </c:pt>
                <c:pt idx="102">
                  <c:v>12.008441584391788</c:v>
                </c:pt>
                <c:pt idx="103">
                  <c:v>12.014758805577202</c:v>
                </c:pt>
                <c:pt idx="104">
                  <c:v>12.033437507775803</c:v>
                </c:pt>
                <c:pt idx="105">
                  <c:v>12.273941602994551</c:v>
                </c:pt>
                <c:pt idx="106">
                  <c:v>12.307906182182343</c:v>
                </c:pt>
                <c:pt idx="107">
                  <c:v>12.325836523231182</c:v>
                </c:pt>
                <c:pt idx="108">
                  <c:v>12.332249067652027</c:v>
                </c:pt>
                <c:pt idx="109">
                  <c:v>12.474835518911442</c:v>
                </c:pt>
                <c:pt idx="110">
                  <c:v>12.608472928120465</c:v>
                </c:pt>
                <c:pt idx="111">
                  <c:v>12.69785996993553</c:v>
                </c:pt>
                <c:pt idx="112">
                  <c:v>12.703591570901169</c:v>
                </c:pt>
                <c:pt idx="113">
                  <c:v>12.73374029198742</c:v>
                </c:pt>
                <c:pt idx="114">
                  <c:v>12.814513226359649</c:v>
                </c:pt>
                <c:pt idx="115">
                  <c:v>12.834734778927658</c:v>
                </c:pt>
                <c:pt idx="116">
                  <c:v>12.985408060808243</c:v>
                </c:pt>
                <c:pt idx="117">
                  <c:v>13.006198719782338</c:v>
                </c:pt>
                <c:pt idx="118">
                  <c:v>13.230497018240646</c:v>
                </c:pt>
                <c:pt idx="119">
                  <c:v>13.354128344747998</c:v>
                </c:pt>
                <c:pt idx="120">
                  <c:v>13.363114161180958</c:v>
                </c:pt>
                <c:pt idx="121">
                  <c:v>13.630151144526385</c:v>
                </c:pt>
                <c:pt idx="122">
                  <c:v>13.851189257347045</c:v>
                </c:pt>
                <c:pt idx="123">
                  <c:v>13.855643296849546</c:v>
                </c:pt>
                <c:pt idx="124">
                  <c:v>13.883769219168759</c:v>
                </c:pt>
                <c:pt idx="125">
                  <c:v>14.002751366108496</c:v>
                </c:pt>
                <c:pt idx="126">
                  <c:v>14.03550422189716</c:v>
                </c:pt>
                <c:pt idx="127">
                  <c:v>14.073655893042604</c:v>
                </c:pt>
                <c:pt idx="128">
                  <c:v>14.106804444845599</c:v>
                </c:pt>
                <c:pt idx="129">
                  <c:v>14.126795043633212</c:v>
                </c:pt>
                <c:pt idx="130">
                  <c:v>14.286540258680512</c:v>
                </c:pt>
                <c:pt idx="131">
                  <c:v>14.292663676361286</c:v>
                </c:pt>
                <c:pt idx="132">
                  <c:v>14.315726848756398</c:v>
                </c:pt>
                <c:pt idx="133">
                  <c:v>14.435698085309509</c:v>
                </c:pt>
                <c:pt idx="134">
                  <c:v>14.478089220261189</c:v>
                </c:pt>
                <c:pt idx="135">
                  <c:v>14.621540001611198</c:v>
                </c:pt>
                <c:pt idx="136">
                  <c:v>14.684440892813139</c:v>
                </c:pt>
                <c:pt idx="137">
                  <c:v>14.724435883673911</c:v>
                </c:pt>
                <c:pt idx="138">
                  <c:v>14.867182550490966</c:v>
                </c:pt>
                <c:pt idx="139">
                  <c:v>14.906067850217832</c:v>
                </c:pt>
                <c:pt idx="140">
                  <c:v>14.910015708511594</c:v>
                </c:pt>
                <c:pt idx="141">
                  <c:v>14.961067672848417</c:v>
                </c:pt>
                <c:pt idx="142">
                  <c:v>14.998798111205719</c:v>
                </c:pt>
                <c:pt idx="143">
                  <c:v>15.002932063044266</c:v>
                </c:pt>
                <c:pt idx="144">
                  <c:v>15.038181413745574</c:v>
                </c:pt>
                <c:pt idx="145">
                  <c:v>15.059681259521744</c:v>
                </c:pt>
                <c:pt idx="146">
                  <c:v>15.073318382855833</c:v>
                </c:pt>
                <c:pt idx="147">
                  <c:v>15.089847843270933</c:v>
                </c:pt>
                <c:pt idx="148">
                  <c:v>15.197964536802079</c:v>
                </c:pt>
                <c:pt idx="149">
                  <c:v>15.202083697178676</c:v>
                </c:pt>
                <c:pt idx="150">
                  <c:v>15.225997084617896</c:v>
                </c:pt>
                <c:pt idx="151">
                  <c:v>15.375061830872179</c:v>
                </c:pt>
                <c:pt idx="152">
                  <c:v>15.400215466613355</c:v>
                </c:pt>
                <c:pt idx="153">
                  <c:v>15.414480298531775</c:v>
                </c:pt>
                <c:pt idx="154">
                  <c:v>15.447612411855687</c:v>
                </c:pt>
                <c:pt idx="155">
                  <c:v>15.470951425240832</c:v>
                </c:pt>
                <c:pt idx="156">
                  <c:v>15.57750513353151</c:v>
                </c:pt>
                <c:pt idx="157">
                  <c:v>15.586322366857521</c:v>
                </c:pt>
                <c:pt idx="158">
                  <c:v>15.648709245138594</c:v>
                </c:pt>
                <c:pt idx="159">
                  <c:v>15.760260720262007</c:v>
                </c:pt>
                <c:pt idx="160">
                  <c:v>15.840692666789959</c:v>
                </c:pt>
                <c:pt idx="161">
                  <c:v>15.903157618419241</c:v>
                </c:pt>
                <c:pt idx="162">
                  <c:v>15.984840692892245</c:v>
                </c:pt>
                <c:pt idx="163">
                  <c:v>16.03887254401744</c:v>
                </c:pt>
                <c:pt idx="164">
                  <c:v>16.058734289008683</c:v>
                </c:pt>
                <c:pt idx="165">
                  <c:v>16.069632783119623</c:v>
                </c:pt>
                <c:pt idx="166">
                  <c:v>16.124269611726763</c:v>
                </c:pt>
                <c:pt idx="167">
                  <c:v>16.168821563755255</c:v>
                </c:pt>
                <c:pt idx="168">
                  <c:v>16.181857747801562</c:v>
                </c:pt>
                <c:pt idx="169">
                  <c:v>16.194822878198327</c:v>
                </c:pt>
                <c:pt idx="170">
                  <c:v>16.215061957855482</c:v>
                </c:pt>
                <c:pt idx="171">
                  <c:v>16.217176468213097</c:v>
                </c:pt>
                <c:pt idx="172">
                  <c:v>16.35764905710673</c:v>
                </c:pt>
                <c:pt idx="173">
                  <c:v>16.37781218475169</c:v>
                </c:pt>
                <c:pt idx="174">
                  <c:v>16.449006546223195</c:v>
                </c:pt>
                <c:pt idx="175">
                  <c:v>16.672821361252247</c:v>
                </c:pt>
                <c:pt idx="176">
                  <c:v>16.685690075335479</c:v>
                </c:pt>
                <c:pt idx="177">
                  <c:v>16.717570997274844</c:v>
                </c:pt>
                <c:pt idx="178">
                  <c:v>16.73146537961394</c:v>
                </c:pt>
                <c:pt idx="179">
                  <c:v>16.798463911874933</c:v>
                </c:pt>
                <c:pt idx="180">
                  <c:v>16.877467491034334</c:v>
                </c:pt>
                <c:pt idx="181">
                  <c:v>16.929161855507299</c:v>
                </c:pt>
                <c:pt idx="182">
                  <c:v>16.993727002941839</c:v>
                </c:pt>
                <c:pt idx="183">
                  <c:v>17.053393302109548</c:v>
                </c:pt>
                <c:pt idx="184">
                  <c:v>17.056335787798535</c:v>
                </c:pt>
                <c:pt idx="185">
                  <c:v>17.086675757189575</c:v>
                </c:pt>
                <c:pt idx="186">
                  <c:v>17.116734984461658</c:v>
                </c:pt>
                <c:pt idx="187">
                  <c:v>17.159610219027936</c:v>
                </c:pt>
                <c:pt idx="188">
                  <c:v>17.293019878391679</c:v>
                </c:pt>
                <c:pt idx="189">
                  <c:v>17.34991527742374</c:v>
                </c:pt>
                <c:pt idx="190">
                  <c:v>17.375895701678399</c:v>
                </c:pt>
                <c:pt idx="191">
                  <c:v>17.437850176994388</c:v>
                </c:pt>
                <c:pt idx="192">
                  <c:v>17.484240400309798</c:v>
                </c:pt>
                <c:pt idx="193">
                  <c:v>17.526773327533576</c:v>
                </c:pt>
                <c:pt idx="194">
                  <c:v>17.537659702357409</c:v>
                </c:pt>
                <c:pt idx="195">
                  <c:v>17.641272297344969</c:v>
                </c:pt>
                <c:pt idx="196">
                  <c:v>17.653121347663411</c:v>
                </c:pt>
                <c:pt idx="197">
                  <c:v>17.678437605594102</c:v>
                </c:pt>
                <c:pt idx="198">
                  <c:v>17.727857858857163</c:v>
                </c:pt>
                <c:pt idx="199">
                  <c:v>17.732641032229125</c:v>
                </c:pt>
                <c:pt idx="200">
                  <c:v>17.752090014158579</c:v>
                </c:pt>
                <c:pt idx="201">
                  <c:v>17.768453181051562</c:v>
                </c:pt>
                <c:pt idx="202">
                  <c:v>17.858119237432799</c:v>
                </c:pt>
                <c:pt idx="203">
                  <c:v>17.924902027376593</c:v>
                </c:pt>
                <c:pt idx="204">
                  <c:v>17.982301610603216</c:v>
                </c:pt>
                <c:pt idx="205">
                  <c:v>17.989257233744542</c:v>
                </c:pt>
                <c:pt idx="206">
                  <c:v>18.024595206415302</c:v>
                </c:pt>
                <c:pt idx="207">
                  <c:v>18.042958147261281</c:v>
                </c:pt>
                <c:pt idx="208">
                  <c:v>18.115227676121364</c:v>
                </c:pt>
                <c:pt idx="209">
                  <c:v>18.198019168993277</c:v>
                </c:pt>
                <c:pt idx="210">
                  <c:v>18.305861820938329</c:v>
                </c:pt>
                <c:pt idx="211">
                  <c:v>18.363599800582705</c:v>
                </c:pt>
                <c:pt idx="212">
                  <c:v>18.454457047765612</c:v>
                </c:pt>
                <c:pt idx="213">
                  <c:v>18.473235012524984</c:v>
                </c:pt>
                <c:pt idx="214">
                  <c:v>18.480074746108709</c:v>
                </c:pt>
                <c:pt idx="215">
                  <c:v>18.497388009374109</c:v>
                </c:pt>
                <c:pt idx="216">
                  <c:v>18.515299906874908</c:v>
                </c:pt>
                <c:pt idx="217">
                  <c:v>18.567884034329975</c:v>
                </c:pt>
                <c:pt idx="218">
                  <c:v>18.623656093107378</c:v>
                </c:pt>
                <c:pt idx="219">
                  <c:v>18.623672379909255</c:v>
                </c:pt>
                <c:pt idx="220">
                  <c:v>18.669767090517929</c:v>
                </c:pt>
                <c:pt idx="221">
                  <c:v>18.727682008594904</c:v>
                </c:pt>
                <c:pt idx="222">
                  <c:v>18.836766138748612</c:v>
                </c:pt>
                <c:pt idx="223">
                  <c:v>19.03505246019628</c:v>
                </c:pt>
                <c:pt idx="224">
                  <c:v>19.201302799040928</c:v>
                </c:pt>
                <c:pt idx="225">
                  <c:v>19.214799808431849</c:v>
                </c:pt>
                <c:pt idx="226">
                  <c:v>19.286605637101378</c:v>
                </c:pt>
                <c:pt idx="227">
                  <c:v>19.366616340458421</c:v>
                </c:pt>
                <c:pt idx="228">
                  <c:v>19.390196167412839</c:v>
                </c:pt>
                <c:pt idx="229">
                  <c:v>19.405549101469848</c:v>
                </c:pt>
                <c:pt idx="230">
                  <c:v>19.583483037885522</c:v>
                </c:pt>
                <c:pt idx="231">
                  <c:v>19.590979858300845</c:v>
                </c:pt>
                <c:pt idx="232">
                  <c:v>19.620015405687397</c:v>
                </c:pt>
                <c:pt idx="233">
                  <c:v>19.639029627601104</c:v>
                </c:pt>
                <c:pt idx="234">
                  <c:v>19.701620163634946</c:v>
                </c:pt>
                <c:pt idx="235">
                  <c:v>19.704186944579551</c:v>
                </c:pt>
                <c:pt idx="236">
                  <c:v>19.794488898127817</c:v>
                </c:pt>
                <c:pt idx="237">
                  <c:v>19.820835571408104</c:v>
                </c:pt>
                <c:pt idx="238">
                  <c:v>19.849540817879404</c:v>
                </c:pt>
                <c:pt idx="239">
                  <c:v>19.868736028581807</c:v>
                </c:pt>
                <c:pt idx="240">
                  <c:v>19.956040527058533</c:v>
                </c:pt>
                <c:pt idx="241">
                  <c:v>19.999451230643299</c:v>
                </c:pt>
                <c:pt idx="242">
                  <c:v>20.015567283912933</c:v>
                </c:pt>
                <c:pt idx="243">
                  <c:v>20.119987568606824</c:v>
                </c:pt>
                <c:pt idx="244">
                  <c:v>20.162239925236168</c:v>
                </c:pt>
                <c:pt idx="245">
                  <c:v>20.17194567980377</c:v>
                </c:pt>
                <c:pt idx="246">
                  <c:v>20.252885478736047</c:v>
                </c:pt>
                <c:pt idx="247">
                  <c:v>20.255063594507629</c:v>
                </c:pt>
                <c:pt idx="248">
                  <c:v>20.303900148808701</c:v>
                </c:pt>
                <c:pt idx="249">
                  <c:v>20.369444929182023</c:v>
                </c:pt>
                <c:pt idx="250">
                  <c:v>20.42293370238875</c:v>
                </c:pt>
                <c:pt idx="251">
                  <c:v>20.457063371065995</c:v>
                </c:pt>
                <c:pt idx="252">
                  <c:v>20.468092861960812</c:v>
                </c:pt>
                <c:pt idx="253">
                  <c:v>20.485247212134592</c:v>
                </c:pt>
                <c:pt idx="254">
                  <c:v>20.508199317189849</c:v>
                </c:pt>
                <c:pt idx="255">
                  <c:v>20.526980684615737</c:v>
                </c:pt>
                <c:pt idx="256">
                  <c:v>20.579430748379565</c:v>
                </c:pt>
                <c:pt idx="257">
                  <c:v>20.60076890205054</c:v>
                </c:pt>
                <c:pt idx="258">
                  <c:v>20.62201718683604</c:v>
                </c:pt>
                <c:pt idx="259">
                  <c:v>20.625605670138377</c:v>
                </c:pt>
                <c:pt idx="260">
                  <c:v>20.653193886564473</c:v>
                </c:pt>
                <c:pt idx="261">
                  <c:v>20.661473436459172</c:v>
                </c:pt>
                <c:pt idx="262">
                  <c:v>20.722023778995307</c:v>
                </c:pt>
                <c:pt idx="263">
                  <c:v>20.90663049820046</c:v>
                </c:pt>
                <c:pt idx="264">
                  <c:v>20.922281832989135</c:v>
                </c:pt>
                <c:pt idx="265">
                  <c:v>20.959054356051514</c:v>
                </c:pt>
                <c:pt idx="266">
                  <c:v>20.965389044785397</c:v>
                </c:pt>
                <c:pt idx="267">
                  <c:v>20.968856887019232</c:v>
                </c:pt>
                <c:pt idx="268">
                  <c:v>20.987779368546633</c:v>
                </c:pt>
                <c:pt idx="269">
                  <c:v>20.992930612199263</c:v>
                </c:pt>
                <c:pt idx="270">
                  <c:v>21.077403549533358</c:v>
                </c:pt>
                <c:pt idx="271">
                  <c:v>21.083296065887406</c:v>
                </c:pt>
                <c:pt idx="272">
                  <c:v>21.086647256418512</c:v>
                </c:pt>
                <c:pt idx="273">
                  <c:v>21.098094630025102</c:v>
                </c:pt>
                <c:pt idx="274">
                  <c:v>21.145012334077084</c:v>
                </c:pt>
                <c:pt idx="275">
                  <c:v>21.162740039731727</c:v>
                </c:pt>
                <c:pt idx="276">
                  <c:v>21.24388484281441</c:v>
                </c:pt>
                <c:pt idx="277">
                  <c:v>21.249448570049282</c:v>
                </c:pt>
                <c:pt idx="278">
                  <c:v>21.27541802804836</c:v>
                </c:pt>
                <c:pt idx="279">
                  <c:v>21.292965512275732</c:v>
                </c:pt>
                <c:pt idx="280">
                  <c:v>21.30050339601123</c:v>
                </c:pt>
                <c:pt idx="281">
                  <c:v>21.333873804066364</c:v>
                </c:pt>
                <c:pt idx="282">
                  <c:v>21.373916286254964</c:v>
                </c:pt>
                <c:pt idx="283">
                  <c:v>21.412175943682549</c:v>
                </c:pt>
                <c:pt idx="284">
                  <c:v>21.423270945006038</c:v>
                </c:pt>
                <c:pt idx="285">
                  <c:v>21.465989570790192</c:v>
                </c:pt>
                <c:pt idx="286">
                  <c:v>21.475719478659943</c:v>
                </c:pt>
                <c:pt idx="287">
                  <c:v>21.521447488503028</c:v>
                </c:pt>
                <c:pt idx="288">
                  <c:v>21.57711638438267</c:v>
                </c:pt>
                <c:pt idx="289">
                  <c:v>21.588054349843492</c:v>
                </c:pt>
                <c:pt idx="290">
                  <c:v>21.685828469724534</c:v>
                </c:pt>
                <c:pt idx="291">
                  <c:v>21.687002142412371</c:v>
                </c:pt>
                <c:pt idx="292">
                  <c:v>21.717478842727978</c:v>
                </c:pt>
                <c:pt idx="293">
                  <c:v>21.719619656650618</c:v>
                </c:pt>
                <c:pt idx="294">
                  <c:v>21.739550273236134</c:v>
                </c:pt>
                <c:pt idx="295">
                  <c:v>21.745921663118107</c:v>
                </c:pt>
                <c:pt idx="296">
                  <c:v>21.750691267953769</c:v>
                </c:pt>
                <c:pt idx="297">
                  <c:v>21.759115464389708</c:v>
                </c:pt>
                <c:pt idx="298">
                  <c:v>21.815436009452618</c:v>
                </c:pt>
                <c:pt idx="299">
                  <c:v>21.816045469263489</c:v>
                </c:pt>
                <c:pt idx="300">
                  <c:v>21.819013396877722</c:v>
                </c:pt>
                <c:pt idx="301">
                  <c:v>21.821685556887605</c:v>
                </c:pt>
                <c:pt idx="302">
                  <c:v>21.84851966103631</c:v>
                </c:pt>
                <c:pt idx="303">
                  <c:v>21.851034266734597</c:v>
                </c:pt>
                <c:pt idx="304">
                  <c:v>21.865165387101936</c:v>
                </c:pt>
                <c:pt idx="305">
                  <c:v>21.967249523542677</c:v>
                </c:pt>
                <c:pt idx="306">
                  <c:v>22.075156590438993</c:v>
                </c:pt>
                <c:pt idx="307">
                  <c:v>22.091817902429266</c:v>
                </c:pt>
                <c:pt idx="308">
                  <c:v>22.148013476159306</c:v>
                </c:pt>
                <c:pt idx="309">
                  <c:v>22.148215192946292</c:v>
                </c:pt>
                <c:pt idx="310">
                  <c:v>22.161075762195402</c:v>
                </c:pt>
                <c:pt idx="311">
                  <c:v>22.303929462803868</c:v>
                </c:pt>
                <c:pt idx="312">
                  <c:v>22.371314054254299</c:v>
                </c:pt>
                <c:pt idx="313">
                  <c:v>22.426180878040313</c:v>
                </c:pt>
                <c:pt idx="314">
                  <c:v>22.473065542665491</c:v>
                </c:pt>
                <c:pt idx="315">
                  <c:v>22.482547642379014</c:v>
                </c:pt>
                <c:pt idx="316">
                  <c:v>22.488915974732279</c:v>
                </c:pt>
                <c:pt idx="317">
                  <c:v>22.499734229859904</c:v>
                </c:pt>
                <c:pt idx="318">
                  <c:v>22.510030134273112</c:v>
                </c:pt>
                <c:pt idx="319">
                  <c:v>22.603595424386207</c:v>
                </c:pt>
                <c:pt idx="320">
                  <c:v>22.63310042909611</c:v>
                </c:pt>
                <c:pt idx="321">
                  <c:v>22.657341555588665</c:v>
                </c:pt>
                <c:pt idx="322">
                  <c:v>22.708856152216583</c:v>
                </c:pt>
                <c:pt idx="323">
                  <c:v>22.755696235048664</c:v>
                </c:pt>
                <c:pt idx="324">
                  <c:v>22.762265485713627</c:v>
                </c:pt>
                <c:pt idx="325">
                  <c:v>22.768039687879245</c:v>
                </c:pt>
                <c:pt idx="326">
                  <c:v>22.768492945404894</c:v>
                </c:pt>
                <c:pt idx="327">
                  <c:v>22.81738193137689</c:v>
                </c:pt>
                <c:pt idx="328">
                  <c:v>22.83693062275913</c:v>
                </c:pt>
                <c:pt idx="329">
                  <c:v>22.838470744769324</c:v>
                </c:pt>
                <c:pt idx="330">
                  <c:v>22.872011544433331</c:v>
                </c:pt>
                <c:pt idx="331">
                  <c:v>22.958339281996157</c:v>
                </c:pt>
                <c:pt idx="332">
                  <c:v>23.015177611651556</c:v>
                </c:pt>
                <c:pt idx="333">
                  <c:v>23.059489154564027</c:v>
                </c:pt>
                <c:pt idx="334">
                  <c:v>23.06104733599237</c:v>
                </c:pt>
                <c:pt idx="335">
                  <c:v>23.087170713105525</c:v>
                </c:pt>
                <c:pt idx="336">
                  <c:v>23.097273076971636</c:v>
                </c:pt>
                <c:pt idx="337">
                  <c:v>23.152924747677357</c:v>
                </c:pt>
                <c:pt idx="338">
                  <c:v>23.158025452989648</c:v>
                </c:pt>
                <c:pt idx="339">
                  <c:v>23.237942315891953</c:v>
                </c:pt>
                <c:pt idx="340">
                  <c:v>23.267133961318365</c:v>
                </c:pt>
                <c:pt idx="341">
                  <c:v>23.343917343894674</c:v>
                </c:pt>
                <c:pt idx="342">
                  <c:v>23.351458185359828</c:v>
                </c:pt>
                <c:pt idx="343">
                  <c:v>23.392810285986538</c:v>
                </c:pt>
                <c:pt idx="344">
                  <c:v>23.418055520844735</c:v>
                </c:pt>
                <c:pt idx="345">
                  <c:v>23.441594105912234</c:v>
                </c:pt>
                <c:pt idx="346">
                  <c:v>23.46633389516613</c:v>
                </c:pt>
                <c:pt idx="347">
                  <c:v>23.476530651080854</c:v>
                </c:pt>
                <c:pt idx="348">
                  <c:v>23.509805278549202</c:v>
                </c:pt>
                <c:pt idx="349">
                  <c:v>23.519850950333915</c:v>
                </c:pt>
                <c:pt idx="350">
                  <c:v>23.634410010680323</c:v>
                </c:pt>
                <c:pt idx="351">
                  <c:v>23.64652500497634</c:v>
                </c:pt>
                <c:pt idx="352">
                  <c:v>23.707670466811354</c:v>
                </c:pt>
                <c:pt idx="353">
                  <c:v>23.719493242906157</c:v>
                </c:pt>
                <c:pt idx="354">
                  <c:v>23.722682310374594</c:v>
                </c:pt>
                <c:pt idx="355">
                  <c:v>23.749201459371857</c:v>
                </c:pt>
                <c:pt idx="356">
                  <c:v>23.761820021563189</c:v>
                </c:pt>
                <c:pt idx="357">
                  <c:v>23.843364870846148</c:v>
                </c:pt>
                <c:pt idx="358">
                  <c:v>23.846664414331329</c:v>
                </c:pt>
                <c:pt idx="359">
                  <c:v>23.892351509463946</c:v>
                </c:pt>
                <c:pt idx="360">
                  <c:v>23.89576266784762</c:v>
                </c:pt>
                <c:pt idx="361">
                  <c:v>23.922703335557653</c:v>
                </c:pt>
                <c:pt idx="362">
                  <c:v>23.922871599887284</c:v>
                </c:pt>
                <c:pt idx="363">
                  <c:v>23.969716175101492</c:v>
                </c:pt>
                <c:pt idx="364">
                  <c:v>23.987528316096554</c:v>
                </c:pt>
                <c:pt idx="365">
                  <c:v>24.02118224248267</c:v>
                </c:pt>
                <c:pt idx="366">
                  <c:v>24.0526185584282</c:v>
                </c:pt>
                <c:pt idx="367">
                  <c:v>24.061732934502963</c:v>
                </c:pt>
                <c:pt idx="368">
                  <c:v>24.080245123410066</c:v>
                </c:pt>
                <c:pt idx="369">
                  <c:v>24.084560742333974</c:v>
                </c:pt>
                <c:pt idx="370">
                  <c:v>24.105302141290842</c:v>
                </c:pt>
                <c:pt idx="371">
                  <c:v>24.119031519208285</c:v>
                </c:pt>
                <c:pt idx="372">
                  <c:v>24.131888178707669</c:v>
                </c:pt>
                <c:pt idx="373">
                  <c:v>24.175247886766186</c:v>
                </c:pt>
                <c:pt idx="374">
                  <c:v>24.183086060057843</c:v>
                </c:pt>
                <c:pt idx="375">
                  <c:v>24.232865266250737</c:v>
                </c:pt>
                <c:pt idx="376">
                  <c:v>24.233078927285348</c:v>
                </c:pt>
                <c:pt idx="377">
                  <c:v>24.23455856447859</c:v>
                </c:pt>
                <c:pt idx="378">
                  <c:v>24.265186205341834</c:v>
                </c:pt>
                <c:pt idx="379">
                  <c:v>24.271423501639909</c:v>
                </c:pt>
                <c:pt idx="380">
                  <c:v>24.307022120071419</c:v>
                </c:pt>
                <c:pt idx="381">
                  <c:v>24.307872947282355</c:v>
                </c:pt>
                <c:pt idx="382">
                  <c:v>24.326547529104491</c:v>
                </c:pt>
                <c:pt idx="383">
                  <c:v>24.33813521358918</c:v>
                </c:pt>
                <c:pt idx="384">
                  <c:v>24.361633815340571</c:v>
                </c:pt>
                <c:pt idx="385">
                  <c:v>24.364391966524504</c:v>
                </c:pt>
                <c:pt idx="386">
                  <c:v>24.376400444708747</c:v>
                </c:pt>
                <c:pt idx="387">
                  <c:v>24.376738649208697</c:v>
                </c:pt>
                <c:pt idx="388">
                  <c:v>24.390935445927823</c:v>
                </c:pt>
                <c:pt idx="389">
                  <c:v>24.398485076465061</c:v>
                </c:pt>
                <c:pt idx="390">
                  <c:v>24.41687979342132</c:v>
                </c:pt>
                <c:pt idx="391">
                  <c:v>24.446918835908207</c:v>
                </c:pt>
                <c:pt idx="392">
                  <c:v>24.454312781157824</c:v>
                </c:pt>
                <c:pt idx="393">
                  <c:v>24.49851922484525</c:v>
                </c:pt>
                <c:pt idx="394">
                  <c:v>24.499306667254963</c:v>
                </c:pt>
                <c:pt idx="395">
                  <c:v>24.561889351088478</c:v>
                </c:pt>
                <c:pt idx="396">
                  <c:v>24.570617390698423</c:v>
                </c:pt>
                <c:pt idx="397">
                  <c:v>24.576645820861316</c:v>
                </c:pt>
                <c:pt idx="398">
                  <c:v>24.597166020637076</c:v>
                </c:pt>
                <c:pt idx="399">
                  <c:v>24.612718130669087</c:v>
                </c:pt>
                <c:pt idx="400">
                  <c:v>24.616163114432169</c:v>
                </c:pt>
                <c:pt idx="401">
                  <c:v>24.631563608947054</c:v>
                </c:pt>
                <c:pt idx="402">
                  <c:v>24.631964073521932</c:v>
                </c:pt>
                <c:pt idx="403">
                  <c:v>24.639017058212417</c:v>
                </c:pt>
                <c:pt idx="404">
                  <c:v>24.639895555053265</c:v>
                </c:pt>
                <c:pt idx="405">
                  <c:v>24.653127891063104</c:v>
                </c:pt>
                <c:pt idx="406">
                  <c:v>24.654470216676966</c:v>
                </c:pt>
                <c:pt idx="407">
                  <c:v>24.669628435658851</c:v>
                </c:pt>
                <c:pt idx="408">
                  <c:v>24.694185942154625</c:v>
                </c:pt>
                <c:pt idx="409">
                  <c:v>24.702882681978299</c:v>
                </c:pt>
                <c:pt idx="410">
                  <c:v>24.713100977819266</c:v>
                </c:pt>
                <c:pt idx="411">
                  <c:v>24.731444274822241</c:v>
                </c:pt>
                <c:pt idx="412">
                  <c:v>24.734884883122863</c:v>
                </c:pt>
                <c:pt idx="413">
                  <c:v>24.794553630328668</c:v>
                </c:pt>
                <c:pt idx="414">
                  <c:v>24.797921865704883</c:v>
                </c:pt>
                <c:pt idx="415">
                  <c:v>24.806433330756136</c:v>
                </c:pt>
                <c:pt idx="416">
                  <c:v>24.813703579714261</c:v>
                </c:pt>
                <c:pt idx="417">
                  <c:v>24.818962993962455</c:v>
                </c:pt>
                <c:pt idx="418">
                  <c:v>24.835863106688684</c:v>
                </c:pt>
                <c:pt idx="419">
                  <c:v>24.864505440987283</c:v>
                </c:pt>
                <c:pt idx="420">
                  <c:v>24.893731486485724</c:v>
                </c:pt>
                <c:pt idx="421">
                  <c:v>24.902074249693655</c:v>
                </c:pt>
                <c:pt idx="422">
                  <c:v>24.905515723319684</c:v>
                </c:pt>
                <c:pt idx="423">
                  <c:v>24.9249086331236</c:v>
                </c:pt>
                <c:pt idx="424">
                  <c:v>24.933889396518182</c:v>
                </c:pt>
                <c:pt idx="425">
                  <c:v>24.941180471050032</c:v>
                </c:pt>
                <c:pt idx="426">
                  <c:v>24.96771066837281</c:v>
                </c:pt>
                <c:pt idx="427">
                  <c:v>25.008077137909861</c:v>
                </c:pt>
                <c:pt idx="428">
                  <c:v>25.009358094766238</c:v>
                </c:pt>
                <c:pt idx="429">
                  <c:v>25.022468973339105</c:v>
                </c:pt>
                <c:pt idx="430">
                  <c:v>25.040988591409974</c:v>
                </c:pt>
                <c:pt idx="431">
                  <c:v>25.051588100344134</c:v>
                </c:pt>
                <c:pt idx="432">
                  <c:v>25.088031126115915</c:v>
                </c:pt>
                <c:pt idx="433">
                  <c:v>25.103413540327292</c:v>
                </c:pt>
                <c:pt idx="434">
                  <c:v>25.15415250132202</c:v>
                </c:pt>
                <c:pt idx="435">
                  <c:v>25.154762549847394</c:v>
                </c:pt>
                <c:pt idx="436">
                  <c:v>25.158854120585765</c:v>
                </c:pt>
                <c:pt idx="437">
                  <c:v>25.168528565659226</c:v>
                </c:pt>
                <c:pt idx="438">
                  <c:v>25.203353881176167</c:v>
                </c:pt>
                <c:pt idx="439">
                  <c:v>25.205446064464756</c:v>
                </c:pt>
                <c:pt idx="440">
                  <c:v>25.208706820773742</c:v>
                </c:pt>
                <c:pt idx="441">
                  <c:v>25.239821149637518</c:v>
                </c:pt>
                <c:pt idx="442">
                  <c:v>25.246197763107588</c:v>
                </c:pt>
                <c:pt idx="443">
                  <c:v>25.247306828775361</c:v>
                </c:pt>
                <c:pt idx="444">
                  <c:v>25.260874274417269</c:v>
                </c:pt>
                <c:pt idx="445">
                  <c:v>25.264324785666258</c:v>
                </c:pt>
                <c:pt idx="446">
                  <c:v>25.283728433961048</c:v>
                </c:pt>
                <c:pt idx="447">
                  <c:v>25.289168488522044</c:v>
                </c:pt>
                <c:pt idx="448">
                  <c:v>25.319262299051513</c:v>
                </c:pt>
                <c:pt idx="449">
                  <c:v>25.338183086211231</c:v>
                </c:pt>
                <c:pt idx="450">
                  <c:v>25.343570123781177</c:v>
                </c:pt>
                <c:pt idx="451">
                  <c:v>25.348570539408986</c:v>
                </c:pt>
                <c:pt idx="452">
                  <c:v>25.363112306006364</c:v>
                </c:pt>
                <c:pt idx="453">
                  <c:v>25.406121333638083</c:v>
                </c:pt>
                <c:pt idx="454">
                  <c:v>25.438334535807897</c:v>
                </c:pt>
                <c:pt idx="455">
                  <c:v>25.450605313135117</c:v>
                </c:pt>
                <c:pt idx="456">
                  <c:v>25.471552737592464</c:v>
                </c:pt>
                <c:pt idx="457">
                  <c:v>25.475836330363506</c:v>
                </c:pt>
                <c:pt idx="458">
                  <c:v>25.498890173176953</c:v>
                </c:pt>
                <c:pt idx="459">
                  <c:v>25.506331890826281</c:v>
                </c:pt>
                <c:pt idx="460">
                  <c:v>25.509111155168021</c:v>
                </c:pt>
                <c:pt idx="461">
                  <c:v>25.530597348862866</c:v>
                </c:pt>
                <c:pt idx="462">
                  <c:v>25.549354444706633</c:v>
                </c:pt>
                <c:pt idx="463">
                  <c:v>25.551504726667165</c:v>
                </c:pt>
                <c:pt idx="464">
                  <c:v>25.557424844889741</c:v>
                </c:pt>
                <c:pt idx="465">
                  <c:v>25.557469200992234</c:v>
                </c:pt>
                <c:pt idx="466">
                  <c:v>25.561067242671829</c:v>
                </c:pt>
                <c:pt idx="467">
                  <c:v>25.561498776831453</c:v>
                </c:pt>
                <c:pt idx="468">
                  <c:v>25.565047800946818</c:v>
                </c:pt>
                <c:pt idx="469">
                  <c:v>25.570096331888141</c:v>
                </c:pt>
                <c:pt idx="470">
                  <c:v>25.581042790447974</c:v>
                </c:pt>
                <c:pt idx="471">
                  <c:v>25.590854673996713</c:v>
                </c:pt>
                <c:pt idx="472">
                  <c:v>25.604379386110693</c:v>
                </c:pt>
                <c:pt idx="473">
                  <c:v>25.604934944513946</c:v>
                </c:pt>
                <c:pt idx="474">
                  <c:v>25.611921344552901</c:v>
                </c:pt>
                <c:pt idx="475">
                  <c:v>25.617573005652066</c:v>
                </c:pt>
                <c:pt idx="476">
                  <c:v>25.649443229377614</c:v>
                </c:pt>
                <c:pt idx="477">
                  <c:v>25.657668523862629</c:v>
                </c:pt>
                <c:pt idx="478">
                  <c:v>25.683246854260695</c:v>
                </c:pt>
                <c:pt idx="479">
                  <c:v>25.684154688345458</c:v>
                </c:pt>
                <c:pt idx="480">
                  <c:v>25.70919639293535</c:v>
                </c:pt>
                <c:pt idx="481">
                  <c:v>25.753507862383447</c:v>
                </c:pt>
                <c:pt idx="482">
                  <c:v>25.779852085824821</c:v>
                </c:pt>
                <c:pt idx="483">
                  <c:v>25.781089734610646</c:v>
                </c:pt>
                <c:pt idx="484">
                  <c:v>25.786067503733172</c:v>
                </c:pt>
                <c:pt idx="485">
                  <c:v>25.798391276980723</c:v>
                </c:pt>
                <c:pt idx="486">
                  <c:v>25.798504146655848</c:v>
                </c:pt>
                <c:pt idx="487">
                  <c:v>25.806404548740566</c:v>
                </c:pt>
                <c:pt idx="488">
                  <c:v>25.82308263998549</c:v>
                </c:pt>
                <c:pt idx="489">
                  <c:v>25.824224945306423</c:v>
                </c:pt>
                <c:pt idx="490">
                  <c:v>25.857062900824921</c:v>
                </c:pt>
                <c:pt idx="491">
                  <c:v>25.878204955422824</c:v>
                </c:pt>
                <c:pt idx="492">
                  <c:v>25.880233814080725</c:v>
                </c:pt>
                <c:pt idx="493">
                  <c:v>25.896008867382911</c:v>
                </c:pt>
                <c:pt idx="494">
                  <c:v>25.896733539416935</c:v>
                </c:pt>
                <c:pt idx="495">
                  <c:v>25.898142723183735</c:v>
                </c:pt>
                <c:pt idx="496">
                  <c:v>25.914635842107447</c:v>
                </c:pt>
                <c:pt idx="497">
                  <c:v>25.945731190481137</c:v>
                </c:pt>
                <c:pt idx="498">
                  <c:v>25.952506997343932</c:v>
                </c:pt>
                <c:pt idx="499">
                  <c:v>25.956173700860205</c:v>
                </c:pt>
                <c:pt idx="500">
                  <c:v>25.96027956752296</c:v>
                </c:pt>
                <c:pt idx="501">
                  <c:v>25.962709936407748</c:v>
                </c:pt>
                <c:pt idx="502">
                  <c:v>25.97264519608617</c:v>
                </c:pt>
                <c:pt idx="503">
                  <c:v>25.982345664008125</c:v>
                </c:pt>
                <c:pt idx="504">
                  <c:v>25.983948948202659</c:v>
                </c:pt>
                <c:pt idx="505">
                  <c:v>25.984326922640957</c:v>
                </c:pt>
                <c:pt idx="506">
                  <c:v>25.989366205692743</c:v>
                </c:pt>
                <c:pt idx="507">
                  <c:v>25.997244995311714</c:v>
                </c:pt>
                <c:pt idx="508">
                  <c:v>26.007720456473582</c:v>
                </c:pt>
                <c:pt idx="509">
                  <c:v>26.031072558002727</c:v>
                </c:pt>
                <c:pt idx="510">
                  <c:v>26.042498474884006</c:v>
                </c:pt>
                <c:pt idx="511">
                  <c:v>26.073863618305968</c:v>
                </c:pt>
                <c:pt idx="512">
                  <c:v>26.075651874720606</c:v>
                </c:pt>
                <c:pt idx="513">
                  <c:v>26.076963136460424</c:v>
                </c:pt>
                <c:pt idx="514">
                  <c:v>26.07706914987282</c:v>
                </c:pt>
                <c:pt idx="515">
                  <c:v>26.08298060588783</c:v>
                </c:pt>
                <c:pt idx="516">
                  <c:v>26.083946464518533</c:v>
                </c:pt>
                <c:pt idx="517">
                  <c:v>26.084444073470817</c:v>
                </c:pt>
                <c:pt idx="518">
                  <c:v>26.106651077545507</c:v>
                </c:pt>
                <c:pt idx="519">
                  <c:v>26.122598377117448</c:v>
                </c:pt>
                <c:pt idx="520">
                  <c:v>26.140525609615196</c:v>
                </c:pt>
                <c:pt idx="521">
                  <c:v>26.163406686879277</c:v>
                </c:pt>
                <c:pt idx="522">
                  <c:v>26.181208277285808</c:v>
                </c:pt>
                <c:pt idx="523">
                  <c:v>26.182879498852564</c:v>
                </c:pt>
                <c:pt idx="524">
                  <c:v>26.18849028471179</c:v>
                </c:pt>
                <c:pt idx="525">
                  <c:v>26.190505324821739</c:v>
                </c:pt>
                <c:pt idx="526">
                  <c:v>26.200793543301987</c:v>
                </c:pt>
                <c:pt idx="527">
                  <c:v>26.208919322606299</c:v>
                </c:pt>
                <c:pt idx="528">
                  <c:v>26.23107802678086</c:v>
                </c:pt>
                <c:pt idx="529">
                  <c:v>26.236329725339093</c:v>
                </c:pt>
                <c:pt idx="530">
                  <c:v>26.237297889870252</c:v>
                </c:pt>
                <c:pt idx="531">
                  <c:v>26.247667934611634</c:v>
                </c:pt>
                <c:pt idx="532">
                  <c:v>26.250454170937598</c:v>
                </c:pt>
                <c:pt idx="533">
                  <c:v>26.263956081128995</c:v>
                </c:pt>
                <c:pt idx="534">
                  <c:v>26.264333099136127</c:v>
                </c:pt>
                <c:pt idx="535">
                  <c:v>26.269208348423266</c:v>
                </c:pt>
                <c:pt idx="536">
                  <c:v>26.270180202739578</c:v>
                </c:pt>
                <c:pt idx="537">
                  <c:v>26.27548217499951</c:v>
                </c:pt>
                <c:pt idx="538">
                  <c:v>26.287756218798354</c:v>
                </c:pt>
                <c:pt idx="539">
                  <c:v>26.297873709586504</c:v>
                </c:pt>
                <c:pt idx="540">
                  <c:v>26.299166019635916</c:v>
                </c:pt>
                <c:pt idx="541">
                  <c:v>26.30616973065726</c:v>
                </c:pt>
                <c:pt idx="542">
                  <c:v>26.317267969840067</c:v>
                </c:pt>
                <c:pt idx="543">
                  <c:v>26.321081079699251</c:v>
                </c:pt>
                <c:pt idx="544">
                  <c:v>26.325953539422461</c:v>
                </c:pt>
                <c:pt idx="545">
                  <c:v>26.32833176761747</c:v>
                </c:pt>
                <c:pt idx="546">
                  <c:v>26.334040400151121</c:v>
                </c:pt>
                <c:pt idx="547">
                  <c:v>26.334315184101214</c:v>
                </c:pt>
                <c:pt idx="548">
                  <c:v>26.344065685548564</c:v>
                </c:pt>
                <c:pt idx="549">
                  <c:v>26.344141153484749</c:v>
                </c:pt>
                <c:pt idx="550">
                  <c:v>26.346530410928732</c:v>
                </c:pt>
                <c:pt idx="551">
                  <c:v>26.346551956632624</c:v>
                </c:pt>
                <c:pt idx="552">
                  <c:v>26.349688904019647</c:v>
                </c:pt>
                <c:pt idx="553">
                  <c:v>26.349920184777446</c:v>
                </c:pt>
                <c:pt idx="554">
                  <c:v>26.351293107192962</c:v>
                </c:pt>
                <c:pt idx="555">
                  <c:v>26.357635454890357</c:v>
                </c:pt>
                <c:pt idx="556">
                  <c:v>26.358597094429083</c:v>
                </c:pt>
                <c:pt idx="557">
                  <c:v>26.365969426744453</c:v>
                </c:pt>
                <c:pt idx="558">
                  <c:v>26.370017568531122</c:v>
                </c:pt>
                <c:pt idx="559">
                  <c:v>26.370237923855491</c:v>
                </c:pt>
                <c:pt idx="560">
                  <c:v>26.377609917174958</c:v>
                </c:pt>
                <c:pt idx="561">
                  <c:v>26.379503423378168</c:v>
                </c:pt>
                <c:pt idx="562">
                  <c:v>26.382448714453481</c:v>
                </c:pt>
                <c:pt idx="563">
                  <c:v>26.387808453373538</c:v>
                </c:pt>
                <c:pt idx="564">
                  <c:v>26.388788194057017</c:v>
                </c:pt>
                <c:pt idx="565">
                  <c:v>26.388979589180813</c:v>
                </c:pt>
                <c:pt idx="566">
                  <c:v>26.389073328150758</c:v>
                </c:pt>
                <c:pt idx="567">
                  <c:v>26.393888410384307</c:v>
                </c:pt>
                <c:pt idx="568">
                  <c:v>26.394681988254824</c:v>
                </c:pt>
                <c:pt idx="569">
                  <c:v>26.401269027361266</c:v>
                </c:pt>
                <c:pt idx="570">
                  <c:v>26.40641183481835</c:v>
                </c:pt>
                <c:pt idx="571">
                  <c:v>26.41912297295184</c:v>
                </c:pt>
                <c:pt idx="572">
                  <c:v>26.422867198757949</c:v>
                </c:pt>
                <c:pt idx="573">
                  <c:v>26.425247823119967</c:v>
                </c:pt>
                <c:pt idx="574">
                  <c:v>26.425972835645791</c:v>
                </c:pt>
                <c:pt idx="575">
                  <c:v>26.426910075109546</c:v>
                </c:pt>
                <c:pt idx="576">
                  <c:v>26.427588416139336</c:v>
                </c:pt>
                <c:pt idx="577">
                  <c:v>26.431792298619005</c:v>
                </c:pt>
                <c:pt idx="578">
                  <c:v>26.436290705267695</c:v>
                </c:pt>
                <c:pt idx="579">
                  <c:v>26.440716310826392</c:v>
                </c:pt>
                <c:pt idx="580">
                  <c:v>26.440753768684349</c:v>
                </c:pt>
                <c:pt idx="581">
                  <c:v>26.443567810613484</c:v>
                </c:pt>
                <c:pt idx="582">
                  <c:v>26.444497034343105</c:v>
                </c:pt>
                <c:pt idx="583">
                  <c:v>26.447737023107329</c:v>
                </c:pt>
                <c:pt idx="584">
                  <c:v>26.448171484381611</c:v>
                </c:pt>
                <c:pt idx="585">
                  <c:v>26.448567064502623</c:v>
                </c:pt>
                <c:pt idx="586">
                  <c:v>26.449185103202495</c:v>
                </c:pt>
                <c:pt idx="587">
                  <c:v>26.449452031019973</c:v>
                </c:pt>
                <c:pt idx="588">
                  <c:v>26.450031198725213</c:v>
                </c:pt>
                <c:pt idx="589">
                  <c:v>26.454076761288942</c:v>
                </c:pt>
                <c:pt idx="590">
                  <c:v>26.455352051497766</c:v>
                </c:pt>
                <c:pt idx="591">
                  <c:v>26.456599662825909</c:v>
                </c:pt>
                <c:pt idx="592">
                  <c:v>26.457773750594551</c:v>
                </c:pt>
                <c:pt idx="593">
                  <c:v>26.457828450881884</c:v>
                </c:pt>
                <c:pt idx="594">
                  <c:v>26.465429774167703</c:v>
                </c:pt>
                <c:pt idx="595">
                  <c:v>26.465548148036987</c:v>
                </c:pt>
                <c:pt idx="596">
                  <c:v>26.466434634256601</c:v>
                </c:pt>
                <c:pt idx="597">
                  <c:v>26.467118477484021</c:v>
                </c:pt>
                <c:pt idx="598">
                  <c:v>26.467246863316038</c:v>
                </c:pt>
                <c:pt idx="599">
                  <c:v>26.476723720968582</c:v>
                </c:pt>
                <c:pt idx="600">
                  <c:v>26.479345530233108</c:v>
                </c:pt>
                <c:pt idx="601">
                  <c:v>26.480099314201276</c:v>
                </c:pt>
                <c:pt idx="602">
                  <c:v>26.493872889670143</c:v>
                </c:pt>
                <c:pt idx="603">
                  <c:v>26.493872889670143</c:v>
                </c:pt>
                <c:pt idx="604">
                  <c:v>26.493872889670143</c:v>
                </c:pt>
                <c:pt idx="605">
                  <c:v>26.493872889670143</c:v>
                </c:pt>
                <c:pt idx="606">
                  <c:v>26.493872889670143</c:v>
                </c:pt>
                <c:pt idx="607">
                  <c:v>26.493872889670143</c:v>
                </c:pt>
                <c:pt idx="608">
                  <c:v>26.493872889670143</c:v>
                </c:pt>
                <c:pt idx="609">
                  <c:v>26.493872889670143</c:v>
                </c:pt>
                <c:pt idx="610">
                  <c:v>26.493872889670143</c:v>
                </c:pt>
                <c:pt idx="611">
                  <c:v>26.493872889670143</c:v>
                </c:pt>
                <c:pt idx="612">
                  <c:v>26.501505020602785</c:v>
                </c:pt>
                <c:pt idx="613">
                  <c:v>26.501698963879967</c:v>
                </c:pt>
                <c:pt idx="614">
                  <c:v>26.501788474625467</c:v>
                </c:pt>
                <c:pt idx="615">
                  <c:v>26.502511803055111</c:v>
                </c:pt>
                <c:pt idx="616">
                  <c:v>26.502674051993701</c:v>
                </c:pt>
                <c:pt idx="617">
                  <c:v>26.502727563495515</c:v>
                </c:pt>
                <c:pt idx="618">
                  <c:v>26.502970139547799</c:v>
                </c:pt>
                <c:pt idx="619">
                  <c:v>26.502973902940639</c:v>
                </c:pt>
                <c:pt idx="620">
                  <c:v>26.503660474285628</c:v>
                </c:pt>
                <c:pt idx="621">
                  <c:v>26.50384583504141</c:v>
                </c:pt>
                <c:pt idx="622">
                  <c:v>26.504023970287189</c:v>
                </c:pt>
                <c:pt idx="623">
                  <c:v>26.504507544170668</c:v>
                </c:pt>
                <c:pt idx="624">
                  <c:v>26.505317093139656</c:v>
                </c:pt>
                <c:pt idx="625">
                  <c:v>26.505634929609236</c:v>
                </c:pt>
                <c:pt idx="626">
                  <c:v>26.505735356022967</c:v>
                </c:pt>
                <c:pt idx="627">
                  <c:v>26.505785160773389</c:v>
                </c:pt>
                <c:pt idx="628">
                  <c:v>26.505791736503227</c:v>
                </c:pt>
                <c:pt idx="629">
                  <c:v>26.505754194162062</c:v>
                </c:pt>
                <c:pt idx="630">
                  <c:v>26.505443367087683</c:v>
                </c:pt>
                <c:pt idx="631">
                  <c:v>26.505294356022056</c:v>
                </c:pt>
                <c:pt idx="632">
                  <c:v>26.50527227044191</c:v>
                </c:pt>
                <c:pt idx="633">
                  <c:v>26.505183833987886</c:v>
                </c:pt>
                <c:pt idx="634">
                  <c:v>26.504657719983722</c:v>
                </c:pt>
                <c:pt idx="635">
                  <c:v>26.50457836124632</c:v>
                </c:pt>
                <c:pt idx="636">
                  <c:v>26.503728953079005</c:v>
                </c:pt>
                <c:pt idx="637">
                  <c:v>26.50342523296451</c:v>
                </c:pt>
                <c:pt idx="638">
                  <c:v>26.502982668126553</c:v>
                </c:pt>
                <c:pt idx="639">
                  <c:v>26.502849444545209</c:v>
                </c:pt>
                <c:pt idx="640">
                  <c:v>26.50275698205752</c:v>
                </c:pt>
                <c:pt idx="641">
                  <c:v>26.50192411521606</c:v>
                </c:pt>
                <c:pt idx="642">
                  <c:v>26.501570302081657</c:v>
                </c:pt>
                <c:pt idx="643">
                  <c:v>26.501019648014005</c:v>
                </c:pt>
                <c:pt idx="644">
                  <c:v>26.500960324449654</c:v>
                </c:pt>
                <c:pt idx="645">
                  <c:v>26.500555969949755</c:v>
                </c:pt>
                <c:pt idx="646">
                  <c:v>26.500208003426469</c:v>
                </c:pt>
                <c:pt idx="647">
                  <c:v>26.498947228536213</c:v>
                </c:pt>
                <c:pt idx="648">
                  <c:v>26.498722324057926</c:v>
                </c:pt>
                <c:pt idx="649">
                  <c:v>26.497572853584192</c:v>
                </c:pt>
                <c:pt idx="650">
                  <c:v>26.49487772448126</c:v>
                </c:pt>
                <c:pt idx="651">
                  <c:v>26.494228457410571</c:v>
                </c:pt>
                <c:pt idx="652">
                  <c:v>26.492599231243293</c:v>
                </c:pt>
                <c:pt idx="653">
                  <c:v>26.492551478235416</c:v>
                </c:pt>
                <c:pt idx="654">
                  <c:v>26.487785768773879</c:v>
                </c:pt>
                <c:pt idx="655">
                  <c:v>26.486915501864367</c:v>
                </c:pt>
                <c:pt idx="656">
                  <c:v>26.477893755623327</c:v>
                </c:pt>
                <c:pt idx="657">
                  <c:v>26.477682222475831</c:v>
                </c:pt>
                <c:pt idx="658">
                  <c:v>26.475249977479187</c:v>
                </c:pt>
                <c:pt idx="659">
                  <c:v>26.473528326304859</c:v>
                </c:pt>
                <c:pt idx="660">
                  <c:v>26.472917251168756</c:v>
                </c:pt>
                <c:pt idx="661">
                  <c:v>26.472237096040448</c:v>
                </c:pt>
                <c:pt idx="662">
                  <c:v>26.469687246125698</c:v>
                </c:pt>
                <c:pt idx="663">
                  <c:v>26.468235446544334</c:v>
                </c:pt>
                <c:pt idx="664">
                  <c:v>26.466238287986112</c:v>
                </c:pt>
                <c:pt idx="665">
                  <c:v>26.466108806234359</c:v>
                </c:pt>
                <c:pt idx="666">
                  <c:v>26.462830680925215</c:v>
                </c:pt>
                <c:pt idx="667">
                  <c:v>26.460352516546845</c:v>
                </c:pt>
                <c:pt idx="668">
                  <c:v>26.459958877334198</c:v>
                </c:pt>
                <c:pt idx="669">
                  <c:v>26.458770659086682</c:v>
                </c:pt>
                <c:pt idx="670">
                  <c:v>26.454739703544696</c:v>
                </c:pt>
                <c:pt idx="671">
                  <c:v>26.440347644504936</c:v>
                </c:pt>
                <c:pt idx="672">
                  <c:v>26.439102190149036</c:v>
                </c:pt>
                <c:pt idx="673">
                  <c:v>26.432709180432262</c:v>
                </c:pt>
                <c:pt idx="674">
                  <c:v>26.431734791818428</c:v>
                </c:pt>
                <c:pt idx="675">
                  <c:v>26.431205413804722</c:v>
                </c:pt>
                <c:pt idx="676">
                  <c:v>26.428811187835461</c:v>
                </c:pt>
                <c:pt idx="677">
                  <c:v>26.427665741191593</c:v>
                </c:pt>
                <c:pt idx="678">
                  <c:v>26.42204752567347</c:v>
                </c:pt>
                <c:pt idx="679">
                  <c:v>26.416759376513905</c:v>
                </c:pt>
                <c:pt idx="680">
                  <c:v>26.415754920180884</c:v>
                </c:pt>
                <c:pt idx="681">
                  <c:v>26.400852783415836</c:v>
                </c:pt>
                <c:pt idx="682">
                  <c:v>26.400667780425319</c:v>
                </c:pt>
                <c:pt idx="683">
                  <c:v>26.399012597429191</c:v>
                </c:pt>
                <c:pt idx="684">
                  <c:v>26.393647133932642</c:v>
                </c:pt>
                <c:pt idx="685">
                  <c:v>26.390625432017291</c:v>
                </c:pt>
                <c:pt idx="686">
                  <c:v>26.385748712815012</c:v>
                </c:pt>
                <c:pt idx="687">
                  <c:v>26.380758112152375</c:v>
                </c:pt>
                <c:pt idx="688">
                  <c:v>26.378172938010668</c:v>
                </c:pt>
                <c:pt idx="689">
                  <c:v>26.371767064292861</c:v>
                </c:pt>
                <c:pt idx="690">
                  <c:v>26.368987437618813</c:v>
                </c:pt>
                <c:pt idx="691">
                  <c:v>26.365831081430461</c:v>
                </c:pt>
                <c:pt idx="692">
                  <c:v>26.360118230521728</c:v>
                </c:pt>
                <c:pt idx="693">
                  <c:v>26.341583466134754</c:v>
                </c:pt>
                <c:pt idx="694">
                  <c:v>26.331572407913562</c:v>
                </c:pt>
                <c:pt idx="695">
                  <c:v>26.325225651611003</c:v>
                </c:pt>
                <c:pt idx="696">
                  <c:v>26.324485155159934</c:v>
                </c:pt>
                <c:pt idx="697">
                  <c:v>26.322307516213655</c:v>
                </c:pt>
                <c:pt idx="698">
                  <c:v>26.321862962348181</c:v>
                </c:pt>
                <c:pt idx="699">
                  <c:v>26.313229509258985</c:v>
                </c:pt>
                <c:pt idx="700">
                  <c:v>26.311024803279921</c:v>
                </c:pt>
                <c:pt idx="701">
                  <c:v>26.310671529180791</c:v>
                </c:pt>
                <c:pt idx="702">
                  <c:v>26.310009259878179</c:v>
                </c:pt>
                <c:pt idx="703">
                  <c:v>26.308104530473958</c:v>
                </c:pt>
                <c:pt idx="704">
                  <c:v>26.306583826826369</c:v>
                </c:pt>
                <c:pt idx="705">
                  <c:v>26.305421583906096</c:v>
                </c:pt>
                <c:pt idx="706">
                  <c:v>26.299061739174338</c:v>
                </c:pt>
                <c:pt idx="707">
                  <c:v>26.291089231964119</c:v>
                </c:pt>
                <c:pt idx="708">
                  <c:v>26.288100729321801</c:v>
                </c:pt>
                <c:pt idx="709">
                  <c:v>26.280943030855958</c:v>
                </c:pt>
                <c:pt idx="710">
                  <c:v>26.278828277034982</c:v>
                </c:pt>
                <c:pt idx="711">
                  <c:v>26.267974553605118</c:v>
                </c:pt>
                <c:pt idx="712">
                  <c:v>26.26107064211849</c:v>
                </c:pt>
                <c:pt idx="713">
                  <c:v>26.251834485249521</c:v>
                </c:pt>
                <c:pt idx="714">
                  <c:v>26.244511596689325</c:v>
                </c:pt>
                <c:pt idx="715">
                  <c:v>26.242058847025639</c:v>
                </c:pt>
                <c:pt idx="716">
                  <c:v>26.232578302147552</c:v>
                </c:pt>
                <c:pt idx="717">
                  <c:v>26.228166243628817</c:v>
                </c:pt>
                <c:pt idx="718">
                  <c:v>26.22489391303202</c:v>
                </c:pt>
                <c:pt idx="719">
                  <c:v>26.205605626035801</c:v>
                </c:pt>
                <c:pt idx="720">
                  <c:v>26.196519968818951</c:v>
                </c:pt>
                <c:pt idx="721">
                  <c:v>26.194994355562187</c:v>
                </c:pt>
                <c:pt idx="722">
                  <c:v>26.19284587412298</c:v>
                </c:pt>
                <c:pt idx="723">
                  <c:v>26.16383773655884</c:v>
                </c:pt>
                <c:pt idx="724">
                  <c:v>26.161891351671802</c:v>
                </c:pt>
                <c:pt idx="725">
                  <c:v>26.152193377187281</c:v>
                </c:pt>
                <c:pt idx="726">
                  <c:v>26.146242515244339</c:v>
                </c:pt>
                <c:pt idx="727">
                  <c:v>26.143594498935631</c:v>
                </c:pt>
                <c:pt idx="728">
                  <c:v>26.14071570617336</c:v>
                </c:pt>
                <c:pt idx="729">
                  <c:v>26.135175105166205</c:v>
                </c:pt>
                <c:pt idx="730">
                  <c:v>26.130769941843088</c:v>
                </c:pt>
                <c:pt idx="731">
                  <c:v>26.124033822351056</c:v>
                </c:pt>
                <c:pt idx="732">
                  <c:v>26.120287434076111</c:v>
                </c:pt>
                <c:pt idx="733">
                  <c:v>26.119567804667849</c:v>
                </c:pt>
                <c:pt idx="734">
                  <c:v>26.113075028810879</c:v>
                </c:pt>
                <c:pt idx="735">
                  <c:v>26.11068237982262</c:v>
                </c:pt>
                <c:pt idx="736">
                  <c:v>26.09988893700956</c:v>
                </c:pt>
                <c:pt idx="737">
                  <c:v>26.098144384968911</c:v>
                </c:pt>
                <c:pt idx="738">
                  <c:v>26.097324657434537</c:v>
                </c:pt>
                <c:pt idx="739">
                  <c:v>26.094458706394665</c:v>
                </c:pt>
                <c:pt idx="740">
                  <c:v>26.073687267758505</c:v>
                </c:pt>
                <c:pt idx="741">
                  <c:v>26.070257965748922</c:v>
                </c:pt>
                <c:pt idx="742">
                  <c:v>26.065502913306016</c:v>
                </c:pt>
                <c:pt idx="743">
                  <c:v>26.056701650172368</c:v>
                </c:pt>
                <c:pt idx="744">
                  <c:v>26.052841765037968</c:v>
                </c:pt>
                <c:pt idx="745">
                  <c:v>26.048942218024795</c:v>
                </c:pt>
                <c:pt idx="746">
                  <c:v>26.042364626458895</c:v>
                </c:pt>
                <c:pt idx="747">
                  <c:v>26.040510931343999</c:v>
                </c:pt>
                <c:pt idx="748">
                  <c:v>26.036481603997206</c:v>
                </c:pt>
                <c:pt idx="749">
                  <c:v>26.015526180469202</c:v>
                </c:pt>
                <c:pt idx="750">
                  <c:v>26.014479507313432</c:v>
                </c:pt>
                <c:pt idx="751">
                  <c:v>26.005347998243497</c:v>
                </c:pt>
                <c:pt idx="752">
                  <c:v>26.000191377870248</c:v>
                </c:pt>
                <c:pt idx="753">
                  <c:v>25.996238775639114</c:v>
                </c:pt>
                <c:pt idx="754">
                  <c:v>25.973536024527434</c:v>
                </c:pt>
                <c:pt idx="755">
                  <c:v>25.971805156734792</c:v>
                </c:pt>
                <c:pt idx="756">
                  <c:v>25.969861185392048</c:v>
                </c:pt>
                <c:pt idx="757">
                  <c:v>25.949411579772907</c:v>
                </c:pt>
                <c:pt idx="758">
                  <c:v>25.925591591836152</c:v>
                </c:pt>
                <c:pt idx="759">
                  <c:v>25.921924659487473</c:v>
                </c:pt>
                <c:pt idx="760">
                  <c:v>25.918951056867474</c:v>
                </c:pt>
                <c:pt idx="761">
                  <c:v>25.887929240875522</c:v>
                </c:pt>
                <c:pt idx="762">
                  <c:v>25.86916014016559</c:v>
                </c:pt>
                <c:pt idx="763">
                  <c:v>25.860356727505359</c:v>
                </c:pt>
                <c:pt idx="764">
                  <c:v>25.842128388768177</c:v>
                </c:pt>
                <c:pt idx="765">
                  <c:v>25.840263980847471</c:v>
                </c:pt>
                <c:pt idx="766">
                  <c:v>25.836271528083071</c:v>
                </c:pt>
                <c:pt idx="767">
                  <c:v>25.80642566771817</c:v>
                </c:pt>
                <c:pt idx="768">
                  <c:v>25.762883747286509</c:v>
                </c:pt>
                <c:pt idx="769">
                  <c:v>25.760625213297192</c:v>
                </c:pt>
                <c:pt idx="770">
                  <c:v>25.744785141193358</c:v>
                </c:pt>
                <c:pt idx="771">
                  <c:v>25.738805344062754</c:v>
                </c:pt>
                <c:pt idx="772">
                  <c:v>25.736367923120117</c:v>
                </c:pt>
                <c:pt idx="773">
                  <c:v>25.734659025024687</c:v>
                </c:pt>
                <c:pt idx="774">
                  <c:v>25.706811395616057</c:v>
                </c:pt>
                <c:pt idx="775">
                  <c:v>25.701973596390019</c:v>
                </c:pt>
                <c:pt idx="776">
                  <c:v>25.69978068090041</c:v>
                </c:pt>
                <c:pt idx="777">
                  <c:v>25.687123467178466</c:v>
                </c:pt>
                <c:pt idx="778">
                  <c:v>25.681598340085735</c:v>
                </c:pt>
                <c:pt idx="779">
                  <c:v>25.67000635543835</c:v>
                </c:pt>
                <c:pt idx="780">
                  <c:v>25.665482094382426</c:v>
                </c:pt>
                <c:pt idx="781">
                  <c:v>25.623295631247085</c:v>
                </c:pt>
                <c:pt idx="782">
                  <c:v>25.597872269194802</c:v>
                </c:pt>
                <c:pt idx="783">
                  <c:v>25.592771935311848</c:v>
                </c:pt>
                <c:pt idx="784">
                  <c:v>25.591457067450374</c:v>
                </c:pt>
                <c:pt idx="785">
                  <c:v>25.584348351384975</c:v>
                </c:pt>
                <c:pt idx="786">
                  <c:v>25.577675321998395</c:v>
                </c:pt>
                <c:pt idx="787">
                  <c:v>25.549309710741387</c:v>
                </c:pt>
                <c:pt idx="788">
                  <c:v>25.54789035298089</c:v>
                </c:pt>
                <c:pt idx="789">
                  <c:v>25.535947378352063</c:v>
                </c:pt>
                <c:pt idx="790">
                  <c:v>25.529761910986018</c:v>
                </c:pt>
                <c:pt idx="791">
                  <c:v>25.526103138923478</c:v>
                </c:pt>
                <c:pt idx="792">
                  <c:v>25.523790716563457</c:v>
                </c:pt>
                <c:pt idx="793">
                  <c:v>25.516117654026953</c:v>
                </c:pt>
                <c:pt idx="794">
                  <c:v>25.514927230583652</c:v>
                </c:pt>
                <c:pt idx="795">
                  <c:v>25.514752774710168</c:v>
                </c:pt>
                <c:pt idx="796">
                  <c:v>25.51198579630681</c:v>
                </c:pt>
                <c:pt idx="797">
                  <c:v>25.506929136032667</c:v>
                </c:pt>
                <c:pt idx="798">
                  <c:v>25.495181419957909</c:v>
                </c:pt>
                <c:pt idx="799">
                  <c:v>25.494779219572617</c:v>
                </c:pt>
                <c:pt idx="800">
                  <c:v>25.491388258978212</c:v>
                </c:pt>
                <c:pt idx="801">
                  <c:v>25.45212607772509</c:v>
                </c:pt>
                <c:pt idx="802">
                  <c:v>25.449173519365615</c:v>
                </c:pt>
                <c:pt idx="803">
                  <c:v>25.447472574536601</c:v>
                </c:pt>
                <c:pt idx="804">
                  <c:v>25.436246314061904</c:v>
                </c:pt>
                <c:pt idx="805">
                  <c:v>25.434198738770011</c:v>
                </c:pt>
                <c:pt idx="806">
                  <c:v>25.433956350757008</c:v>
                </c:pt>
                <c:pt idx="807">
                  <c:v>25.431996388744107</c:v>
                </c:pt>
                <c:pt idx="808">
                  <c:v>25.427741965108812</c:v>
                </c:pt>
                <c:pt idx="809">
                  <c:v>25.419338520439858</c:v>
                </c:pt>
                <c:pt idx="810">
                  <c:v>25.404375946659989</c:v>
                </c:pt>
                <c:pt idx="811">
                  <c:v>25.399587855893248</c:v>
                </c:pt>
                <c:pt idx="812">
                  <c:v>25.370024205638011</c:v>
                </c:pt>
                <c:pt idx="813">
                  <c:v>25.363109561493321</c:v>
                </c:pt>
                <c:pt idx="814">
                  <c:v>25.31791703063012</c:v>
                </c:pt>
                <c:pt idx="815">
                  <c:v>25.300933325248206</c:v>
                </c:pt>
                <c:pt idx="816">
                  <c:v>25.293888493238654</c:v>
                </c:pt>
                <c:pt idx="817">
                  <c:v>25.285395128019012</c:v>
                </c:pt>
                <c:pt idx="818">
                  <c:v>25.267328359722327</c:v>
                </c:pt>
                <c:pt idx="819">
                  <c:v>25.244043765420294</c:v>
                </c:pt>
                <c:pt idx="820">
                  <c:v>25.186054576426478</c:v>
                </c:pt>
                <c:pt idx="821">
                  <c:v>25.164293268553806</c:v>
                </c:pt>
                <c:pt idx="822">
                  <c:v>25.156324586532232</c:v>
                </c:pt>
                <c:pt idx="823">
                  <c:v>25.125282281398334</c:v>
                </c:pt>
                <c:pt idx="824">
                  <c:v>25.121464271852133</c:v>
                </c:pt>
                <c:pt idx="825">
                  <c:v>25.076813879472052</c:v>
                </c:pt>
                <c:pt idx="826">
                  <c:v>25.043892678754826</c:v>
                </c:pt>
                <c:pt idx="827">
                  <c:v>24.980207825214286</c:v>
                </c:pt>
                <c:pt idx="828">
                  <c:v>24.971112108999748</c:v>
                </c:pt>
                <c:pt idx="829">
                  <c:v>24.955809178791149</c:v>
                </c:pt>
                <c:pt idx="830">
                  <c:v>24.913615350312742</c:v>
                </c:pt>
                <c:pt idx="831">
                  <c:v>24.902793781841655</c:v>
                </c:pt>
                <c:pt idx="832">
                  <c:v>24.89989212237208</c:v>
                </c:pt>
                <c:pt idx="833">
                  <c:v>24.898985468669785</c:v>
                </c:pt>
                <c:pt idx="834">
                  <c:v>24.88879672321297</c:v>
                </c:pt>
                <c:pt idx="835">
                  <c:v>24.875759744442899</c:v>
                </c:pt>
                <c:pt idx="836">
                  <c:v>24.851628186565168</c:v>
                </c:pt>
                <c:pt idx="837">
                  <c:v>24.833887699702206</c:v>
                </c:pt>
                <c:pt idx="838">
                  <c:v>24.769228023155488</c:v>
                </c:pt>
                <c:pt idx="839">
                  <c:v>24.738787412902017</c:v>
                </c:pt>
                <c:pt idx="840">
                  <c:v>24.733661188677836</c:v>
                </c:pt>
                <c:pt idx="841">
                  <c:v>24.72668593158949</c:v>
                </c:pt>
                <c:pt idx="842">
                  <c:v>24.689579624357279</c:v>
                </c:pt>
                <c:pt idx="843">
                  <c:v>24.675526601865755</c:v>
                </c:pt>
                <c:pt idx="844">
                  <c:v>24.671649503951393</c:v>
                </c:pt>
                <c:pt idx="845">
                  <c:v>24.651749095426325</c:v>
                </c:pt>
                <c:pt idx="846">
                  <c:v>24.632192836218561</c:v>
                </c:pt>
                <c:pt idx="847">
                  <c:v>24.631492406573781</c:v>
                </c:pt>
                <c:pt idx="848">
                  <c:v>24.596779966952209</c:v>
                </c:pt>
                <c:pt idx="849">
                  <c:v>24.590298828211754</c:v>
                </c:pt>
                <c:pt idx="850">
                  <c:v>24.578126886664901</c:v>
                </c:pt>
                <c:pt idx="851">
                  <c:v>24.545213935652683</c:v>
                </c:pt>
                <c:pt idx="852">
                  <c:v>24.541555117338678</c:v>
                </c:pt>
                <c:pt idx="853">
                  <c:v>24.538357767704053</c:v>
                </c:pt>
                <c:pt idx="854">
                  <c:v>24.508209704525886</c:v>
                </c:pt>
                <c:pt idx="855">
                  <c:v>24.492592211266967</c:v>
                </c:pt>
                <c:pt idx="856">
                  <c:v>24.483293088044881</c:v>
                </c:pt>
                <c:pt idx="857">
                  <c:v>24.469351485761827</c:v>
                </c:pt>
                <c:pt idx="858">
                  <c:v>24.424869210272217</c:v>
                </c:pt>
                <c:pt idx="859">
                  <c:v>24.399787074291908</c:v>
                </c:pt>
                <c:pt idx="860">
                  <c:v>24.396064487014659</c:v>
                </c:pt>
                <c:pt idx="861">
                  <c:v>24.37243578616977</c:v>
                </c:pt>
                <c:pt idx="862">
                  <c:v>24.31464980457309</c:v>
                </c:pt>
                <c:pt idx="863">
                  <c:v>24.307761068558371</c:v>
                </c:pt>
                <c:pt idx="864">
                  <c:v>24.291113922078413</c:v>
                </c:pt>
                <c:pt idx="865">
                  <c:v>24.252488474260499</c:v>
                </c:pt>
                <c:pt idx="866">
                  <c:v>24.227656427998173</c:v>
                </c:pt>
                <c:pt idx="867">
                  <c:v>24.213407755819176</c:v>
                </c:pt>
                <c:pt idx="868">
                  <c:v>24.211371441088271</c:v>
                </c:pt>
                <c:pt idx="869">
                  <c:v>24.199109653252702</c:v>
                </c:pt>
                <c:pt idx="870">
                  <c:v>24.191413162997346</c:v>
                </c:pt>
                <c:pt idx="871">
                  <c:v>24.191263912882324</c:v>
                </c:pt>
                <c:pt idx="872">
                  <c:v>24.178920355123658</c:v>
                </c:pt>
                <c:pt idx="873">
                  <c:v>24.173182786258341</c:v>
                </c:pt>
                <c:pt idx="874">
                  <c:v>24.172528823301967</c:v>
                </c:pt>
                <c:pt idx="875">
                  <c:v>24.130568229722869</c:v>
                </c:pt>
                <c:pt idx="876">
                  <c:v>24.120619942561206</c:v>
                </c:pt>
                <c:pt idx="877">
                  <c:v>24.093601800732163</c:v>
                </c:pt>
                <c:pt idx="878">
                  <c:v>24.089228543147552</c:v>
                </c:pt>
                <c:pt idx="879">
                  <c:v>24.0750826848688</c:v>
                </c:pt>
                <c:pt idx="880">
                  <c:v>24.060163404694169</c:v>
                </c:pt>
                <c:pt idx="881">
                  <c:v>24.030743470566403</c:v>
                </c:pt>
                <c:pt idx="882">
                  <c:v>24.022371184339097</c:v>
                </c:pt>
                <c:pt idx="883">
                  <c:v>24.021082867981551</c:v>
                </c:pt>
                <c:pt idx="884">
                  <c:v>23.973217859768251</c:v>
                </c:pt>
                <c:pt idx="885">
                  <c:v>23.971883430754641</c:v>
                </c:pt>
                <c:pt idx="886">
                  <c:v>23.962168578605766</c:v>
                </c:pt>
                <c:pt idx="887">
                  <c:v>23.937738933446038</c:v>
                </c:pt>
                <c:pt idx="888">
                  <c:v>23.926113841274812</c:v>
                </c:pt>
                <c:pt idx="889">
                  <c:v>23.91308850944581</c:v>
                </c:pt>
                <c:pt idx="890">
                  <c:v>23.874869315743634</c:v>
                </c:pt>
                <c:pt idx="891">
                  <c:v>23.872701510921786</c:v>
                </c:pt>
                <c:pt idx="892">
                  <c:v>23.803748097691003</c:v>
                </c:pt>
                <c:pt idx="893">
                  <c:v>23.797033700485404</c:v>
                </c:pt>
                <c:pt idx="894">
                  <c:v>23.784533993017366</c:v>
                </c:pt>
                <c:pt idx="895">
                  <c:v>23.727735617567017</c:v>
                </c:pt>
                <c:pt idx="896">
                  <c:v>23.707372413854042</c:v>
                </c:pt>
                <c:pt idx="897">
                  <c:v>23.641874020007098</c:v>
                </c:pt>
                <c:pt idx="898">
                  <c:v>23.61378022718511</c:v>
                </c:pt>
                <c:pt idx="899">
                  <c:v>23.607175971081258</c:v>
                </c:pt>
                <c:pt idx="900">
                  <c:v>23.604040473607959</c:v>
                </c:pt>
                <c:pt idx="901">
                  <c:v>23.598927672213605</c:v>
                </c:pt>
                <c:pt idx="902">
                  <c:v>23.597446080293956</c:v>
                </c:pt>
                <c:pt idx="903">
                  <c:v>23.565927926420553</c:v>
                </c:pt>
                <c:pt idx="904">
                  <c:v>23.546090005975636</c:v>
                </c:pt>
                <c:pt idx="905">
                  <c:v>23.541241903269338</c:v>
                </c:pt>
                <c:pt idx="906">
                  <c:v>23.503164773815595</c:v>
                </c:pt>
                <c:pt idx="907">
                  <c:v>23.497343618143063</c:v>
                </c:pt>
                <c:pt idx="908">
                  <c:v>23.494518944974988</c:v>
                </c:pt>
                <c:pt idx="909">
                  <c:v>23.49179538990041</c:v>
                </c:pt>
                <c:pt idx="910">
                  <c:v>23.459613248133341</c:v>
                </c:pt>
                <c:pt idx="911">
                  <c:v>23.440318551264742</c:v>
                </c:pt>
                <c:pt idx="912">
                  <c:v>23.435630726118156</c:v>
                </c:pt>
                <c:pt idx="913">
                  <c:v>23.380861793560744</c:v>
                </c:pt>
                <c:pt idx="914">
                  <c:v>23.368676296386035</c:v>
                </c:pt>
                <c:pt idx="915">
                  <c:v>23.344149081244709</c:v>
                </c:pt>
                <c:pt idx="916">
                  <c:v>23.31135883756809</c:v>
                </c:pt>
                <c:pt idx="917">
                  <c:v>23.308184123360377</c:v>
                </c:pt>
                <c:pt idx="918">
                  <c:v>23.307335824228378</c:v>
                </c:pt>
                <c:pt idx="919">
                  <c:v>23.306823364997282</c:v>
                </c:pt>
                <c:pt idx="920">
                  <c:v>23.261704792368779</c:v>
                </c:pt>
                <c:pt idx="921">
                  <c:v>23.258317770705364</c:v>
                </c:pt>
                <c:pt idx="922">
                  <c:v>23.245208704516955</c:v>
                </c:pt>
                <c:pt idx="923">
                  <c:v>23.23000030809758</c:v>
                </c:pt>
                <c:pt idx="924">
                  <c:v>23.213352154420306</c:v>
                </c:pt>
                <c:pt idx="925">
                  <c:v>23.213347347008042</c:v>
                </c:pt>
                <c:pt idx="926">
                  <c:v>23.170445239750816</c:v>
                </c:pt>
                <c:pt idx="927">
                  <c:v>23.143748171912396</c:v>
                </c:pt>
                <c:pt idx="928">
                  <c:v>23.132546049005892</c:v>
                </c:pt>
                <c:pt idx="929">
                  <c:v>23.128844478432185</c:v>
                </c:pt>
                <c:pt idx="930">
                  <c:v>23.108265027786263</c:v>
                </c:pt>
                <c:pt idx="931">
                  <c:v>22.983354172538043</c:v>
                </c:pt>
                <c:pt idx="932">
                  <c:v>22.93987314185237</c:v>
                </c:pt>
                <c:pt idx="933">
                  <c:v>22.88041669014444</c:v>
                </c:pt>
                <c:pt idx="934">
                  <c:v>22.836829346423208</c:v>
                </c:pt>
                <c:pt idx="935">
                  <c:v>22.822846006650014</c:v>
                </c:pt>
                <c:pt idx="936">
                  <c:v>22.817312748324021</c:v>
                </c:pt>
                <c:pt idx="937">
                  <c:v>22.779003263057636</c:v>
                </c:pt>
                <c:pt idx="938">
                  <c:v>22.731142011120802</c:v>
                </c:pt>
                <c:pt idx="939">
                  <c:v>22.618098043172459</c:v>
                </c:pt>
                <c:pt idx="940">
                  <c:v>22.613595865422219</c:v>
                </c:pt>
                <c:pt idx="941">
                  <c:v>22.60366472398227</c:v>
                </c:pt>
                <c:pt idx="942">
                  <c:v>22.567734697832801</c:v>
                </c:pt>
                <c:pt idx="943">
                  <c:v>22.456085962250341</c:v>
                </c:pt>
                <c:pt idx="944">
                  <c:v>22.399448246458984</c:v>
                </c:pt>
                <c:pt idx="945">
                  <c:v>22.387335707727544</c:v>
                </c:pt>
                <c:pt idx="946">
                  <c:v>22.385484610233856</c:v>
                </c:pt>
                <c:pt idx="947">
                  <c:v>22.381431530827914</c:v>
                </c:pt>
                <c:pt idx="948">
                  <c:v>22.371485069737666</c:v>
                </c:pt>
                <c:pt idx="949">
                  <c:v>22.344525571754286</c:v>
                </c:pt>
                <c:pt idx="950">
                  <c:v>22.338314920365946</c:v>
                </c:pt>
                <c:pt idx="951">
                  <c:v>22.238398653451629</c:v>
                </c:pt>
                <c:pt idx="952">
                  <c:v>22.183427080556115</c:v>
                </c:pt>
                <c:pt idx="953">
                  <c:v>22.179958222391555</c:v>
                </c:pt>
                <c:pt idx="954">
                  <c:v>22.178997257491513</c:v>
                </c:pt>
                <c:pt idx="955">
                  <c:v>22.160589138926788</c:v>
                </c:pt>
                <c:pt idx="956">
                  <c:v>22.068926611760286</c:v>
                </c:pt>
                <c:pt idx="957">
                  <c:v>22.046305585328195</c:v>
                </c:pt>
                <c:pt idx="958">
                  <c:v>22.006805292066499</c:v>
                </c:pt>
                <c:pt idx="959">
                  <c:v>22.002348331128875</c:v>
                </c:pt>
                <c:pt idx="960">
                  <c:v>21.933721836772296</c:v>
                </c:pt>
                <c:pt idx="961">
                  <c:v>21.878445379948847</c:v>
                </c:pt>
                <c:pt idx="962">
                  <c:v>21.835022899868743</c:v>
                </c:pt>
                <c:pt idx="963">
                  <c:v>21.829288966937703</c:v>
                </c:pt>
                <c:pt idx="964">
                  <c:v>21.791404029144068</c:v>
                </c:pt>
                <c:pt idx="965">
                  <c:v>21.787093965164818</c:v>
                </c:pt>
                <c:pt idx="966">
                  <c:v>21.711186674935135</c:v>
                </c:pt>
                <c:pt idx="967">
                  <c:v>21.668137476539776</c:v>
                </c:pt>
                <c:pt idx="968">
                  <c:v>21.645554762024425</c:v>
                </c:pt>
                <c:pt idx="969">
                  <c:v>21.641377136778626</c:v>
                </c:pt>
                <c:pt idx="970">
                  <c:v>21.63487121511465</c:v>
                </c:pt>
                <c:pt idx="971">
                  <c:v>21.543680340801938</c:v>
                </c:pt>
                <c:pt idx="972">
                  <c:v>21.496175686849465</c:v>
                </c:pt>
                <c:pt idx="973">
                  <c:v>21.415887745600781</c:v>
                </c:pt>
                <c:pt idx="974">
                  <c:v>21.406176931879216</c:v>
                </c:pt>
                <c:pt idx="975">
                  <c:v>21.361363247568853</c:v>
                </c:pt>
                <c:pt idx="976">
                  <c:v>21.361359658839941</c:v>
                </c:pt>
                <c:pt idx="977">
                  <c:v>21.341361678284862</c:v>
                </c:pt>
                <c:pt idx="978">
                  <c:v>21.339167229228387</c:v>
                </c:pt>
                <c:pt idx="979">
                  <c:v>21.302722639469209</c:v>
                </c:pt>
                <c:pt idx="980">
                  <c:v>21.300387322006486</c:v>
                </c:pt>
                <c:pt idx="981">
                  <c:v>21.268839712985503</c:v>
                </c:pt>
                <c:pt idx="982">
                  <c:v>21.262640236361559</c:v>
                </c:pt>
                <c:pt idx="983">
                  <c:v>21.237566948543829</c:v>
                </c:pt>
                <c:pt idx="984">
                  <c:v>21.225305610503568</c:v>
                </c:pt>
                <c:pt idx="985">
                  <c:v>21.201572235834419</c:v>
                </c:pt>
                <c:pt idx="986">
                  <c:v>21.179869438546639</c:v>
                </c:pt>
                <c:pt idx="987">
                  <c:v>21.174664139359113</c:v>
                </c:pt>
                <c:pt idx="988">
                  <c:v>21.141968386291396</c:v>
                </c:pt>
                <c:pt idx="989">
                  <c:v>21.085289904072162</c:v>
                </c:pt>
                <c:pt idx="990">
                  <c:v>21.083261875944416</c:v>
                </c:pt>
                <c:pt idx="991">
                  <c:v>21.05859631724724</c:v>
                </c:pt>
                <c:pt idx="992">
                  <c:v>20.974861973204074</c:v>
                </c:pt>
                <c:pt idx="993">
                  <c:v>20.972441609866646</c:v>
                </c:pt>
                <c:pt idx="994">
                  <c:v>20.940332583506883</c:v>
                </c:pt>
                <c:pt idx="995">
                  <c:v>20.808952178890859</c:v>
                </c:pt>
                <c:pt idx="996">
                  <c:v>20.782714441881922</c:v>
                </c:pt>
                <c:pt idx="997">
                  <c:v>20.763729803468831</c:v>
                </c:pt>
                <c:pt idx="998">
                  <c:v>20.756093062510114</c:v>
                </c:pt>
                <c:pt idx="999">
                  <c:v>20.738702186586597</c:v>
                </c:pt>
                <c:pt idx="1000">
                  <c:v>20.689998903973109</c:v>
                </c:pt>
                <c:pt idx="1001">
                  <c:v>20.639732235910049</c:v>
                </c:pt>
                <c:pt idx="1002">
                  <c:v>20.63959244907069</c:v>
                </c:pt>
                <c:pt idx="1003">
                  <c:v>20.605414029699304</c:v>
                </c:pt>
                <c:pt idx="1004">
                  <c:v>20.582895487617403</c:v>
                </c:pt>
                <c:pt idx="1005">
                  <c:v>20.582320283116204</c:v>
                </c:pt>
                <c:pt idx="1006">
                  <c:v>20.573459809789071</c:v>
                </c:pt>
                <c:pt idx="1007">
                  <c:v>20.550284376413451</c:v>
                </c:pt>
                <c:pt idx="1008">
                  <c:v>20.503517266539539</c:v>
                </c:pt>
                <c:pt idx="1009">
                  <c:v>20.416508952287877</c:v>
                </c:pt>
                <c:pt idx="1010">
                  <c:v>20.393358608475339</c:v>
                </c:pt>
                <c:pt idx="1011">
                  <c:v>20.355539818873225</c:v>
                </c:pt>
                <c:pt idx="1012">
                  <c:v>20.322143302893142</c:v>
                </c:pt>
                <c:pt idx="1013">
                  <c:v>20.286308707556049</c:v>
                </c:pt>
                <c:pt idx="1014">
                  <c:v>20.272803130866357</c:v>
                </c:pt>
                <c:pt idx="1015">
                  <c:v>20.242430888930926</c:v>
                </c:pt>
                <c:pt idx="1016">
                  <c:v>20.211799637818935</c:v>
                </c:pt>
                <c:pt idx="1017">
                  <c:v>20.211799637818935</c:v>
                </c:pt>
                <c:pt idx="1018">
                  <c:v>20.010174062420855</c:v>
                </c:pt>
                <c:pt idx="1019">
                  <c:v>19.953410012127978</c:v>
                </c:pt>
                <c:pt idx="1020">
                  <c:v>19.951334087361754</c:v>
                </c:pt>
                <c:pt idx="1021">
                  <c:v>19.887706648253332</c:v>
                </c:pt>
                <c:pt idx="1022">
                  <c:v>19.77729212892844</c:v>
                </c:pt>
                <c:pt idx="1023">
                  <c:v>19.720682116618978</c:v>
                </c:pt>
                <c:pt idx="1024">
                  <c:v>19.688978865215987</c:v>
                </c:pt>
                <c:pt idx="1025">
                  <c:v>19.669507871664511</c:v>
                </c:pt>
                <c:pt idx="1026">
                  <c:v>19.666029469279515</c:v>
                </c:pt>
                <c:pt idx="1027">
                  <c:v>19.660094600228479</c:v>
                </c:pt>
                <c:pt idx="1028">
                  <c:v>19.607409971346264</c:v>
                </c:pt>
                <c:pt idx="1029">
                  <c:v>19.578573332608343</c:v>
                </c:pt>
                <c:pt idx="1030">
                  <c:v>19.419528855173013</c:v>
                </c:pt>
                <c:pt idx="1031">
                  <c:v>19.361099465586182</c:v>
                </c:pt>
                <c:pt idx="1032">
                  <c:v>19.35267586819182</c:v>
                </c:pt>
                <c:pt idx="1033">
                  <c:v>19.35170720518715</c:v>
                </c:pt>
                <c:pt idx="1034">
                  <c:v>19.315454944573798</c:v>
                </c:pt>
                <c:pt idx="1035">
                  <c:v>19.275978253735879</c:v>
                </c:pt>
                <c:pt idx="1036">
                  <c:v>19.273013319145711</c:v>
                </c:pt>
                <c:pt idx="1037">
                  <c:v>19.236167325092179</c:v>
                </c:pt>
                <c:pt idx="1038">
                  <c:v>19.173367595834591</c:v>
                </c:pt>
                <c:pt idx="1039">
                  <c:v>19.096929948110752</c:v>
                </c:pt>
                <c:pt idx="1040">
                  <c:v>19.050444360542805</c:v>
                </c:pt>
                <c:pt idx="1041">
                  <c:v>19.022569607139282</c:v>
                </c:pt>
                <c:pt idx="1042">
                  <c:v>19.021203235472559</c:v>
                </c:pt>
                <c:pt idx="1043">
                  <c:v>18.953337905687267</c:v>
                </c:pt>
                <c:pt idx="1044">
                  <c:v>18.907009224759925</c:v>
                </c:pt>
                <c:pt idx="1045">
                  <c:v>18.872200879910633</c:v>
                </c:pt>
                <c:pt idx="1046">
                  <c:v>18.802542470134725</c:v>
                </c:pt>
                <c:pt idx="1047">
                  <c:v>18.745066645278634</c:v>
                </c:pt>
                <c:pt idx="1048">
                  <c:v>18.692672863574231</c:v>
                </c:pt>
                <c:pt idx="1049">
                  <c:v>18.565995784148129</c:v>
                </c:pt>
                <c:pt idx="1050">
                  <c:v>18.512143191547942</c:v>
                </c:pt>
                <c:pt idx="1051">
                  <c:v>18.334845456517499</c:v>
                </c:pt>
                <c:pt idx="1052">
                  <c:v>18.244740520974613</c:v>
                </c:pt>
                <c:pt idx="1053">
                  <c:v>18.148632003158227</c:v>
                </c:pt>
                <c:pt idx="1054">
                  <c:v>18.128739997618933</c:v>
                </c:pt>
                <c:pt idx="1055">
                  <c:v>18.121286972197201</c:v>
                </c:pt>
                <c:pt idx="1056">
                  <c:v>18.038734650485861</c:v>
                </c:pt>
                <c:pt idx="1057">
                  <c:v>18.024933471603386</c:v>
                </c:pt>
                <c:pt idx="1058">
                  <c:v>17.997478299993883</c:v>
                </c:pt>
                <c:pt idx="1059">
                  <c:v>17.867429751496267</c:v>
                </c:pt>
                <c:pt idx="1060">
                  <c:v>17.846847603776244</c:v>
                </c:pt>
                <c:pt idx="1061">
                  <c:v>17.803664132074601</c:v>
                </c:pt>
                <c:pt idx="1062">
                  <c:v>17.702519710351051</c:v>
                </c:pt>
                <c:pt idx="1063">
                  <c:v>17.68738900881532</c:v>
                </c:pt>
                <c:pt idx="1064">
                  <c:v>17.583768400936545</c:v>
                </c:pt>
                <c:pt idx="1065">
                  <c:v>17.513373572988225</c:v>
                </c:pt>
                <c:pt idx="1066">
                  <c:v>17.502599370422164</c:v>
                </c:pt>
                <c:pt idx="1067">
                  <c:v>17.500314666216994</c:v>
                </c:pt>
                <c:pt idx="1068">
                  <c:v>17.119698153937055</c:v>
                </c:pt>
                <c:pt idx="1069">
                  <c:v>17.089728362676858</c:v>
                </c:pt>
                <c:pt idx="1070">
                  <c:v>16.856320332133031</c:v>
                </c:pt>
                <c:pt idx="1071">
                  <c:v>16.835950251175582</c:v>
                </c:pt>
                <c:pt idx="1072">
                  <c:v>16.611282315816034</c:v>
                </c:pt>
                <c:pt idx="1073">
                  <c:v>16.568408226221539</c:v>
                </c:pt>
                <c:pt idx="1074">
                  <c:v>16.384409652116105</c:v>
                </c:pt>
                <c:pt idx="1075">
                  <c:v>16.383892260110191</c:v>
                </c:pt>
                <c:pt idx="1076">
                  <c:v>16.347615977432575</c:v>
                </c:pt>
                <c:pt idx="1077">
                  <c:v>16.272947666540791</c:v>
                </c:pt>
                <c:pt idx="1078">
                  <c:v>16.114331381253365</c:v>
                </c:pt>
                <c:pt idx="1079">
                  <c:v>16.077732284051002</c:v>
                </c:pt>
                <c:pt idx="1080">
                  <c:v>16.024927063585935</c:v>
                </c:pt>
                <c:pt idx="1081">
                  <c:v>15.955141631876671</c:v>
                </c:pt>
                <c:pt idx="1082">
                  <c:v>15.794663532857545</c:v>
                </c:pt>
                <c:pt idx="1083">
                  <c:v>15.792748944355754</c:v>
                </c:pt>
                <c:pt idx="1084">
                  <c:v>15.772100491645126</c:v>
                </c:pt>
                <c:pt idx="1085">
                  <c:v>15.753085576100363</c:v>
                </c:pt>
                <c:pt idx="1086">
                  <c:v>15.622083418894018</c:v>
                </c:pt>
                <c:pt idx="1087">
                  <c:v>15.611971188792246</c:v>
                </c:pt>
                <c:pt idx="1088">
                  <c:v>15.428157537172146</c:v>
                </c:pt>
                <c:pt idx="1089">
                  <c:v>15.327008333191587</c:v>
                </c:pt>
                <c:pt idx="1090">
                  <c:v>15.303784867327527</c:v>
                </c:pt>
                <c:pt idx="1091">
                  <c:v>15.251265526881028</c:v>
                </c:pt>
                <c:pt idx="1092">
                  <c:v>14.968871140378813</c:v>
                </c:pt>
                <c:pt idx="1093">
                  <c:v>14.926391883697219</c:v>
                </c:pt>
                <c:pt idx="1094">
                  <c:v>14.73048150781073</c:v>
                </c:pt>
                <c:pt idx="1095">
                  <c:v>14.629307709015491</c:v>
                </c:pt>
                <c:pt idx="1096">
                  <c:v>14.508155166165915</c:v>
                </c:pt>
                <c:pt idx="1097">
                  <c:v>14.507118501148174</c:v>
                </c:pt>
                <c:pt idx="1098">
                  <c:v>14.49038052545527</c:v>
                </c:pt>
                <c:pt idx="1099">
                  <c:v>14.455917014114188</c:v>
                </c:pt>
                <c:pt idx="1100">
                  <c:v>14.439164165338475</c:v>
                </c:pt>
                <c:pt idx="1101">
                  <c:v>14.404165577955206</c:v>
                </c:pt>
                <c:pt idx="1102">
                  <c:v>14.272855137929586</c:v>
                </c:pt>
                <c:pt idx="1103">
                  <c:v>13.938244036190309</c:v>
                </c:pt>
                <c:pt idx="1104">
                  <c:v>13.884556414167424</c:v>
                </c:pt>
                <c:pt idx="1105">
                  <c:v>13.843778064873131</c:v>
                </c:pt>
                <c:pt idx="1106">
                  <c:v>13.792633813424954</c:v>
                </c:pt>
                <c:pt idx="1107">
                  <c:v>13.754567435379808</c:v>
                </c:pt>
                <c:pt idx="1108">
                  <c:v>13.724013405948229</c:v>
                </c:pt>
                <c:pt idx="1109">
                  <c:v>13.669912392258476</c:v>
                </c:pt>
                <c:pt idx="1110">
                  <c:v>13.575950957187478</c:v>
                </c:pt>
                <c:pt idx="1111">
                  <c:v>13.525133268817626</c:v>
                </c:pt>
                <c:pt idx="1112">
                  <c:v>13.480457247437345</c:v>
                </c:pt>
                <c:pt idx="1113">
                  <c:v>13.474994609944774</c:v>
                </c:pt>
                <c:pt idx="1114">
                  <c:v>13.47148713477038</c:v>
                </c:pt>
                <c:pt idx="1115">
                  <c:v>13.330026009183797</c:v>
                </c:pt>
                <c:pt idx="1116">
                  <c:v>13.239541466053508</c:v>
                </c:pt>
                <c:pt idx="1117">
                  <c:v>13.230859321673016</c:v>
                </c:pt>
                <c:pt idx="1118">
                  <c:v>13.170590421918632</c:v>
                </c:pt>
                <c:pt idx="1119">
                  <c:v>13.056848918208692</c:v>
                </c:pt>
                <c:pt idx="1120">
                  <c:v>13.038756271223722</c:v>
                </c:pt>
                <c:pt idx="1121">
                  <c:v>12.978806577370275</c:v>
                </c:pt>
                <c:pt idx="1122">
                  <c:v>12.945645000743731</c:v>
                </c:pt>
                <c:pt idx="1123">
                  <c:v>12.920492959343767</c:v>
                </c:pt>
                <c:pt idx="1124">
                  <c:v>12.870690261579538</c:v>
                </c:pt>
                <c:pt idx="1125">
                  <c:v>12.822797958020427</c:v>
                </c:pt>
                <c:pt idx="1126">
                  <c:v>12.805670960800965</c:v>
                </c:pt>
                <c:pt idx="1127">
                  <c:v>12.728192160686989</c:v>
                </c:pt>
                <c:pt idx="1128">
                  <c:v>12.64596316018074</c:v>
                </c:pt>
                <c:pt idx="1129">
                  <c:v>12.565527347428198</c:v>
                </c:pt>
                <c:pt idx="1130">
                  <c:v>12.564859865641118</c:v>
                </c:pt>
                <c:pt idx="1131">
                  <c:v>12.55303415941891</c:v>
                </c:pt>
                <c:pt idx="1132">
                  <c:v>12.515726254032046</c:v>
                </c:pt>
                <c:pt idx="1133">
                  <c:v>12.495221751259384</c:v>
                </c:pt>
                <c:pt idx="1134">
                  <c:v>12.383053710945731</c:v>
                </c:pt>
                <c:pt idx="1135">
                  <c:v>12.319163658135102</c:v>
                </c:pt>
                <c:pt idx="1136">
                  <c:v>12.294484110071819</c:v>
                </c:pt>
                <c:pt idx="1137">
                  <c:v>12.284936329011343</c:v>
                </c:pt>
                <c:pt idx="1138">
                  <c:v>11.998278902863103</c:v>
                </c:pt>
                <c:pt idx="1139">
                  <c:v>11.971570687231202</c:v>
                </c:pt>
                <c:pt idx="1140">
                  <c:v>11.966692045930923</c:v>
                </c:pt>
                <c:pt idx="1141">
                  <c:v>11.919925343169435</c:v>
                </c:pt>
                <c:pt idx="1142">
                  <c:v>11.918525162840815</c:v>
                </c:pt>
                <c:pt idx="1143">
                  <c:v>11.752877008358805</c:v>
                </c:pt>
                <c:pt idx="1144">
                  <c:v>11.680908093406869</c:v>
                </c:pt>
                <c:pt idx="1145">
                  <c:v>11.556576606305667</c:v>
                </c:pt>
                <c:pt idx="1146">
                  <c:v>11.515144377090406</c:v>
                </c:pt>
                <c:pt idx="1147">
                  <c:v>11.4775151491276</c:v>
                </c:pt>
                <c:pt idx="1148">
                  <c:v>11.395501573278583</c:v>
                </c:pt>
                <c:pt idx="1149">
                  <c:v>11.383745329138625</c:v>
                </c:pt>
                <c:pt idx="1150">
                  <c:v>11.139555246210119</c:v>
                </c:pt>
                <c:pt idx="1151">
                  <c:v>10.982617833835928</c:v>
                </c:pt>
                <c:pt idx="1152">
                  <c:v>10.965094054686665</c:v>
                </c:pt>
                <c:pt idx="1153">
                  <c:v>10.96450956120054</c:v>
                </c:pt>
                <c:pt idx="1154">
                  <c:v>10.925435033164655</c:v>
                </c:pt>
                <c:pt idx="1155">
                  <c:v>10.720452595209412</c:v>
                </c:pt>
                <c:pt idx="1156">
                  <c:v>10.660851061086882</c:v>
                </c:pt>
                <c:pt idx="1157">
                  <c:v>10.565552268367593</c:v>
                </c:pt>
                <c:pt idx="1158">
                  <c:v>10.553737647191888</c:v>
                </c:pt>
                <c:pt idx="1159">
                  <c:v>10.466412938478692</c:v>
                </c:pt>
                <c:pt idx="1160">
                  <c:v>10.3917292841146</c:v>
                </c:pt>
                <c:pt idx="1161">
                  <c:v>10.369394769184517</c:v>
                </c:pt>
                <c:pt idx="1162">
                  <c:v>9.9635285034630208</c:v>
                </c:pt>
                <c:pt idx="1163">
                  <c:v>9.9175398172524289</c:v>
                </c:pt>
                <c:pt idx="1164">
                  <c:v>9.7365736148657493</c:v>
                </c:pt>
                <c:pt idx="1165">
                  <c:v>9.6186326469304717</c:v>
                </c:pt>
                <c:pt idx="1166">
                  <c:v>9.5564624021417739</c:v>
                </c:pt>
                <c:pt idx="1167">
                  <c:v>9.4952454846815808</c:v>
                </c:pt>
                <c:pt idx="1168">
                  <c:v>9.4314818295835234</c:v>
                </c:pt>
                <c:pt idx="1169">
                  <c:v>9.2356988364393864</c:v>
                </c:pt>
                <c:pt idx="1170">
                  <c:v>9.2303820628084416</c:v>
                </c:pt>
                <c:pt idx="1171">
                  <c:v>9.119232336575152</c:v>
                </c:pt>
                <c:pt idx="1172">
                  <c:v>8.9230978563534702</c:v>
                </c:pt>
                <c:pt idx="1173">
                  <c:v>8.8992264435100914</c:v>
                </c:pt>
                <c:pt idx="1174">
                  <c:v>8.8618471270543431</c:v>
                </c:pt>
                <c:pt idx="1175">
                  <c:v>8.8308274366072244</c:v>
                </c:pt>
                <c:pt idx="1176">
                  <c:v>8.7372846534234156</c:v>
                </c:pt>
                <c:pt idx="1177">
                  <c:v>8.5662897458407024</c:v>
                </c:pt>
                <c:pt idx="1178">
                  <c:v>8.5618037156087823</c:v>
                </c:pt>
                <c:pt idx="1179">
                  <c:v>8.4864718908016457</c:v>
                </c:pt>
                <c:pt idx="1180">
                  <c:v>8.4766667794465818</c:v>
                </c:pt>
                <c:pt idx="1181">
                  <c:v>8.4429112448843284</c:v>
                </c:pt>
                <c:pt idx="1182">
                  <c:v>8.436924317791874</c:v>
                </c:pt>
                <c:pt idx="1183">
                  <c:v>8.2335797408874267</c:v>
                </c:pt>
                <c:pt idx="1184">
                  <c:v>8.1905159591438927</c:v>
                </c:pt>
                <c:pt idx="1185">
                  <c:v>8.0503794081160542</c:v>
                </c:pt>
                <c:pt idx="1186">
                  <c:v>7.7660180369251712</c:v>
                </c:pt>
                <c:pt idx="1187">
                  <c:v>7.7620994285137774</c:v>
                </c:pt>
                <c:pt idx="1188">
                  <c:v>7.7454432400661188</c:v>
                </c:pt>
                <c:pt idx="1189">
                  <c:v>7.7356671328141555</c:v>
                </c:pt>
                <c:pt idx="1190">
                  <c:v>7.6758115265216826</c:v>
                </c:pt>
                <c:pt idx="1191">
                  <c:v>7.4350291814775211</c:v>
                </c:pt>
                <c:pt idx="1192">
                  <c:v>7.4261286233663117</c:v>
                </c:pt>
                <c:pt idx="1193">
                  <c:v>7.0267399844806198</c:v>
                </c:pt>
                <c:pt idx="1194">
                  <c:v>6.9259185302645774</c:v>
                </c:pt>
                <c:pt idx="1195">
                  <c:v>6.8596857234049455</c:v>
                </c:pt>
                <c:pt idx="1196">
                  <c:v>6.7411549027196944</c:v>
                </c:pt>
                <c:pt idx="1197">
                  <c:v>6.7143829905794323</c:v>
                </c:pt>
                <c:pt idx="1198">
                  <c:v>6.712020243691815</c:v>
                </c:pt>
                <c:pt idx="1199">
                  <c:v>6.6183880324747593</c:v>
                </c:pt>
                <c:pt idx="1200">
                  <c:v>6.5219079925055361</c:v>
                </c:pt>
                <c:pt idx="1201">
                  <c:v>6.5092450489715814</c:v>
                </c:pt>
                <c:pt idx="1202">
                  <c:v>6.4937189327592755</c:v>
                </c:pt>
                <c:pt idx="1203">
                  <c:v>6.3835083719360606</c:v>
                </c:pt>
                <c:pt idx="1204">
                  <c:v>6.3365690472212259</c:v>
                </c:pt>
                <c:pt idx="1205">
                  <c:v>6.3029093005366628</c:v>
                </c:pt>
                <c:pt idx="1206">
                  <c:v>6.1932887830854391</c:v>
                </c:pt>
                <c:pt idx="1207">
                  <c:v>6.022795962899016</c:v>
                </c:pt>
                <c:pt idx="1208">
                  <c:v>5.877012743430746</c:v>
                </c:pt>
                <c:pt idx="1209">
                  <c:v>5.7030213708059918</c:v>
                </c:pt>
                <c:pt idx="1210">
                  <c:v>5.6829937776842527</c:v>
                </c:pt>
                <c:pt idx="1211">
                  <c:v>5.5220406529546535</c:v>
                </c:pt>
                <c:pt idx="1212">
                  <c:v>5.3932186393895423</c:v>
                </c:pt>
                <c:pt idx="1213">
                  <c:v>5.3172957887090515</c:v>
                </c:pt>
                <c:pt idx="1214">
                  <c:v>5.3169184577003756</c:v>
                </c:pt>
                <c:pt idx="1215">
                  <c:v>5.292815698631018</c:v>
                </c:pt>
                <c:pt idx="1216">
                  <c:v>5.1472651468569319</c:v>
                </c:pt>
                <c:pt idx="1217">
                  <c:v>5.0278358412132533</c:v>
                </c:pt>
                <c:pt idx="1218">
                  <c:v>4.9784658591097495</c:v>
                </c:pt>
                <c:pt idx="1219">
                  <c:v>4.9523848665278098</c:v>
                </c:pt>
                <c:pt idx="1220">
                  <c:v>4.7628023187942006</c:v>
                </c:pt>
                <c:pt idx="1221">
                  <c:v>4.6334384501379855</c:v>
                </c:pt>
                <c:pt idx="1222">
                  <c:v>4.5790963610243507</c:v>
                </c:pt>
                <c:pt idx="1223">
                  <c:v>4.4172845367029705</c:v>
                </c:pt>
                <c:pt idx="1224">
                  <c:v>4.3031518138173697</c:v>
                </c:pt>
                <c:pt idx="1225">
                  <c:v>4.1228772008409917</c:v>
                </c:pt>
                <c:pt idx="1226">
                  <c:v>3.9450364188964002</c:v>
                </c:pt>
                <c:pt idx="1227">
                  <c:v>3.8923945090281031</c:v>
                </c:pt>
                <c:pt idx="1228">
                  <c:v>3.6911305433471728</c:v>
                </c:pt>
                <c:pt idx="1229">
                  <c:v>3.6224483973906492</c:v>
                </c:pt>
                <c:pt idx="1230">
                  <c:v>3.5710807536277778</c:v>
                </c:pt>
                <c:pt idx="1231">
                  <c:v>3.5467306599926332</c:v>
                </c:pt>
                <c:pt idx="1232">
                  <c:v>3.4495747940815984</c:v>
                </c:pt>
                <c:pt idx="1233">
                  <c:v>3.4161483989274122</c:v>
                </c:pt>
                <c:pt idx="1234">
                  <c:v>2.5207186662483947</c:v>
                </c:pt>
                <c:pt idx="1235">
                  <c:v>2.4775984818232364</c:v>
                </c:pt>
                <c:pt idx="1236">
                  <c:v>2.2649302500453712</c:v>
                </c:pt>
                <c:pt idx="1237">
                  <c:v>2.1309212199907215</c:v>
                </c:pt>
                <c:pt idx="1238">
                  <c:v>1.9891394533713946</c:v>
                </c:pt>
                <c:pt idx="1239">
                  <c:v>1.7105071000751833</c:v>
                </c:pt>
                <c:pt idx="1240">
                  <c:v>1.7004850068242892</c:v>
                </c:pt>
                <c:pt idx="1241">
                  <c:v>1.6203544533515633</c:v>
                </c:pt>
                <c:pt idx="1242">
                  <c:v>1.5980556014758232</c:v>
                </c:pt>
                <c:pt idx="1243">
                  <c:v>1.3536867453285071</c:v>
                </c:pt>
                <c:pt idx="1244">
                  <c:v>1.1633105201714267</c:v>
                </c:pt>
                <c:pt idx="1245">
                  <c:v>1.1516170029001565</c:v>
                </c:pt>
                <c:pt idx="1246">
                  <c:v>0.75581442349171502</c:v>
                </c:pt>
                <c:pt idx="1247">
                  <c:v>0.32200168586769978</c:v>
                </c:pt>
                <c:pt idx="1248">
                  <c:v>0.15980319912391225</c:v>
                </c:pt>
                <c:pt idx="1249">
                  <c:v>0.11735014366138068</c:v>
                </c:pt>
                <c:pt idx="1250">
                  <c:v>2.5562015869647979E-2</c:v>
                </c:pt>
                <c:pt idx="1251">
                  <c:v>1.1616826762229165E-2</c:v>
                </c:pt>
                <c:pt idx="1252">
                  <c:v>6.8669510844980604E-5</c:v>
                </c:pt>
                <c:pt idx="1253">
                  <c:v>5.5836475272256491E-6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2DE-4A2C-BA6C-26B34F1077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7903407"/>
        <c:axId val="327902575"/>
      </c:scatterChart>
      <c:catAx>
        <c:axId val="20691049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629633583"/>
        <c:crosses val="autoZero"/>
        <c:auto val="1"/>
        <c:lblAlgn val="ctr"/>
        <c:lblOffset val="100"/>
        <c:noMultiLvlLbl val="0"/>
      </c:catAx>
      <c:valAx>
        <c:axId val="1629633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069104911"/>
        <c:crosses val="autoZero"/>
        <c:crossBetween val="between"/>
      </c:valAx>
      <c:valAx>
        <c:axId val="327902575"/>
        <c:scaling>
          <c:orientation val="minMax"/>
          <c:min val="0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327903407"/>
        <c:crosses val="max"/>
        <c:crossBetween val="midCat"/>
      </c:valAx>
      <c:valAx>
        <c:axId val="327903407"/>
        <c:scaling>
          <c:orientation val="minMax"/>
        </c:scaling>
        <c:delete val="0"/>
        <c:axPos val="t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327902575"/>
        <c:crosses val="max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>
        <c:manualLayout>
          <c:layoutTarget val="inner"/>
          <c:xMode val="edge"/>
          <c:yMode val="edge"/>
          <c:x val="9.0428258967629044E-2"/>
          <c:y val="0.19721055701370663"/>
          <c:w val="0.86041907261592299"/>
          <c:h val="0.77736111111111106"/>
        </c:manualLayout>
      </c:layout>
      <c:scatterChart>
        <c:scatterStyle val="lineMarker"/>
        <c:varyColors val="0"/>
        <c:ser>
          <c:idx val="0"/>
          <c:order val="0"/>
          <c:tx>
            <c:v>WALMEX &amp; BIMBOA</c:v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Markowitz!$F$8:$F$107</c:f>
              <c:numCache>
                <c:formatCode>General</c:formatCode>
                <c:ptCount val="100"/>
                <c:pt idx="0">
                  <c:v>0.19709230428781485</c:v>
                </c:pt>
                <c:pt idx="1">
                  <c:v>0.23163149305146952</c:v>
                </c:pt>
                <c:pt idx="2">
                  <c:v>0.23734482423130948</c:v>
                </c:pt>
                <c:pt idx="3">
                  <c:v>0.20860426014642566</c:v>
                </c:pt>
                <c:pt idx="4">
                  <c:v>0.21433770671586677</c:v>
                </c:pt>
                <c:pt idx="5">
                  <c:v>0.22908402829986771</c:v>
                </c:pt>
                <c:pt idx="6">
                  <c:v>0.22267245501294181</c:v>
                </c:pt>
                <c:pt idx="7">
                  <c:v>0.18929042566804941</c:v>
                </c:pt>
                <c:pt idx="8">
                  <c:v>0.19335179439215475</c:v>
                </c:pt>
                <c:pt idx="9">
                  <c:v>0.19569792545532236</c:v>
                </c:pt>
                <c:pt idx="10">
                  <c:v>0.21998352584709971</c:v>
                </c:pt>
                <c:pt idx="11">
                  <c:v>0.19857200207500394</c:v>
                </c:pt>
                <c:pt idx="12">
                  <c:v>0.18965443021596717</c:v>
                </c:pt>
                <c:pt idx="13">
                  <c:v>0.21409915142296962</c:v>
                </c:pt>
                <c:pt idx="14">
                  <c:v>0.22853768766157628</c:v>
                </c:pt>
                <c:pt idx="15">
                  <c:v>0.18965651100711348</c:v>
                </c:pt>
                <c:pt idx="16">
                  <c:v>0.19222213926111245</c:v>
                </c:pt>
                <c:pt idx="17">
                  <c:v>0.21617003141708527</c:v>
                </c:pt>
                <c:pt idx="18">
                  <c:v>0.21170755326927695</c:v>
                </c:pt>
                <c:pt idx="19">
                  <c:v>0.19924942343099986</c:v>
                </c:pt>
                <c:pt idx="20">
                  <c:v>0.2121050219058554</c:v>
                </c:pt>
                <c:pt idx="21">
                  <c:v>0.21208758831531782</c:v>
                </c:pt>
                <c:pt idx="22">
                  <c:v>0.2219853202039577</c:v>
                </c:pt>
                <c:pt idx="23">
                  <c:v>0.1905331644374475</c:v>
                </c:pt>
                <c:pt idx="24">
                  <c:v>0.23400965731285342</c:v>
                </c:pt>
                <c:pt idx="25">
                  <c:v>0.21985725875342316</c:v>
                </c:pt>
                <c:pt idx="26">
                  <c:v>0.22621387847484187</c:v>
                </c:pt>
                <c:pt idx="27">
                  <c:v>0.22742851653682075</c:v>
                </c:pt>
                <c:pt idx="28">
                  <c:v>0.19210092383837271</c:v>
                </c:pt>
                <c:pt idx="29">
                  <c:v>0.23104915992771161</c:v>
                </c:pt>
                <c:pt idx="30">
                  <c:v>0.24211363693699142</c:v>
                </c:pt>
                <c:pt idx="31">
                  <c:v>0.19032397302007306</c:v>
                </c:pt>
                <c:pt idx="32">
                  <c:v>0.21840144933888284</c:v>
                </c:pt>
                <c:pt idx="33">
                  <c:v>0.2012735983834722</c:v>
                </c:pt>
                <c:pt idx="34">
                  <c:v>0.20080618386486784</c:v>
                </c:pt>
                <c:pt idx="35">
                  <c:v>0.23641869442426833</c:v>
                </c:pt>
                <c:pt idx="36">
                  <c:v>0.20018986599382504</c:v>
                </c:pt>
                <c:pt idx="37">
                  <c:v>0.22239656169684666</c:v>
                </c:pt>
                <c:pt idx="38">
                  <c:v>0.20481433499660276</c:v>
                </c:pt>
                <c:pt idx="39">
                  <c:v>0.21613909776436646</c:v>
                </c:pt>
                <c:pt idx="40">
                  <c:v>0.22917477347235185</c:v>
                </c:pt>
                <c:pt idx="41">
                  <c:v>0.19526066335513334</c:v>
                </c:pt>
                <c:pt idx="42">
                  <c:v>0.21944848656869792</c:v>
                </c:pt>
                <c:pt idx="43">
                  <c:v>0.22642472349877346</c:v>
                </c:pt>
                <c:pt idx="44">
                  <c:v>0.21348520757219497</c:v>
                </c:pt>
                <c:pt idx="45">
                  <c:v>0.19336608491666871</c:v>
                </c:pt>
                <c:pt idx="46">
                  <c:v>0.20188239759490972</c:v>
                </c:pt>
                <c:pt idx="47">
                  <c:v>0.23407988671913471</c:v>
                </c:pt>
                <c:pt idx="48">
                  <c:v>0.19748822983859085</c:v>
                </c:pt>
                <c:pt idx="49">
                  <c:v>0.20994704687019727</c:v>
                </c:pt>
                <c:pt idx="50">
                  <c:v>0.19440129797695468</c:v>
                </c:pt>
                <c:pt idx="51">
                  <c:v>0.1899616726213095</c:v>
                </c:pt>
                <c:pt idx="52">
                  <c:v>0.21627543041873409</c:v>
                </c:pt>
                <c:pt idx="53">
                  <c:v>0.20896399288752479</c:v>
                </c:pt>
                <c:pt idx="54">
                  <c:v>0.2118173082663557</c:v>
                </c:pt>
                <c:pt idx="55">
                  <c:v>0.19819885067187168</c:v>
                </c:pt>
                <c:pt idx="56">
                  <c:v>0.22210095630680529</c:v>
                </c:pt>
                <c:pt idx="57">
                  <c:v>0.23199010278344134</c:v>
                </c:pt>
                <c:pt idx="58">
                  <c:v>0.19435848459828783</c:v>
                </c:pt>
                <c:pt idx="59">
                  <c:v>0.20901689005801741</c:v>
                </c:pt>
                <c:pt idx="60">
                  <c:v>0.19855439245068279</c:v>
                </c:pt>
                <c:pt idx="61">
                  <c:v>0.19002546033359785</c:v>
                </c:pt>
                <c:pt idx="62">
                  <c:v>0.24353063015554349</c:v>
                </c:pt>
                <c:pt idx="63">
                  <c:v>0.23353697560972236</c:v>
                </c:pt>
                <c:pt idx="64">
                  <c:v>0.2125910617465421</c:v>
                </c:pt>
                <c:pt idx="65">
                  <c:v>0.19575705632370752</c:v>
                </c:pt>
                <c:pt idx="66">
                  <c:v>0.19096252139965034</c:v>
                </c:pt>
                <c:pt idx="67">
                  <c:v>0.23169275775629469</c:v>
                </c:pt>
                <c:pt idx="68">
                  <c:v>0.19136447149243135</c:v>
                </c:pt>
                <c:pt idx="69">
                  <c:v>0.19229246917914844</c:v>
                </c:pt>
                <c:pt idx="70">
                  <c:v>0.20359905070586223</c:v>
                </c:pt>
                <c:pt idx="71">
                  <c:v>0.19528314503401165</c:v>
                </c:pt>
                <c:pt idx="72">
                  <c:v>0.2325993732564727</c:v>
                </c:pt>
                <c:pt idx="73">
                  <c:v>0.23851699262738085</c:v>
                </c:pt>
                <c:pt idx="74">
                  <c:v>0.22390656198032075</c:v>
                </c:pt>
                <c:pt idx="75">
                  <c:v>0.19203819516835405</c:v>
                </c:pt>
                <c:pt idx="76">
                  <c:v>0.20113552100286355</c:v>
                </c:pt>
                <c:pt idx="77">
                  <c:v>0.22506284620437664</c:v>
                </c:pt>
                <c:pt idx="78">
                  <c:v>0.21405245060201067</c:v>
                </c:pt>
                <c:pt idx="79">
                  <c:v>0.23406022389545963</c:v>
                </c:pt>
                <c:pt idx="80">
                  <c:v>0.18918861945823875</c:v>
                </c:pt>
                <c:pt idx="81">
                  <c:v>0.19708784900635368</c:v>
                </c:pt>
                <c:pt idx="82">
                  <c:v>0.18924745825315967</c:v>
                </c:pt>
                <c:pt idx="83">
                  <c:v>0.20018544935079971</c:v>
                </c:pt>
                <c:pt idx="84">
                  <c:v>0.21642411117033905</c:v>
                </c:pt>
                <c:pt idx="85">
                  <c:v>0.22456535059675067</c:v>
                </c:pt>
                <c:pt idx="86">
                  <c:v>0.21408011614836886</c:v>
                </c:pt>
                <c:pt idx="87">
                  <c:v>0.21727174221445236</c:v>
                </c:pt>
                <c:pt idx="88">
                  <c:v>0.18919622975149084</c:v>
                </c:pt>
                <c:pt idx="89">
                  <c:v>0.1973348778225345</c:v>
                </c:pt>
                <c:pt idx="90">
                  <c:v>0.23113566006450159</c:v>
                </c:pt>
                <c:pt idx="91">
                  <c:v>0.19587906645972128</c:v>
                </c:pt>
                <c:pt idx="92">
                  <c:v>0.19444136706389281</c:v>
                </c:pt>
                <c:pt idx="93">
                  <c:v>0.19714930137459399</c:v>
                </c:pt>
                <c:pt idx="94">
                  <c:v>0.21288127212313177</c:v>
                </c:pt>
                <c:pt idx="95">
                  <c:v>0.2288367383439415</c:v>
                </c:pt>
                <c:pt idx="96">
                  <c:v>0.200317934409003</c:v>
                </c:pt>
                <c:pt idx="97">
                  <c:v>0.21825326346233553</c:v>
                </c:pt>
                <c:pt idx="98">
                  <c:v>0.23416761028158076</c:v>
                </c:pt>
                <c:pt idx="99">
                  <c:v>0.24005198841276806</c:v>
                </c:pt>
              </c:numCache>
            </c:numRef>
          </c:xVal>
          <c:yVal>
            <c:numRef>
              <c:f>Markowitz!$D$8:$D$107</c:f>
              <c:numCache>
                <c:formatCode>General</c:formatCode>
                <c:ptCount val="100"/>
                <c:pt idx="0">
                  <c:v>2.0764356917364151E-2</c:v>
                </c:pt>
                <c:pt idx="1">
                  <c:v>0.10849851465387983</c:v>
                </c:pt>
                <c:pt idx="2">
                  <c:v>0.11299103613532412</c:v>
                </c:pt>
                <c:pt idx="3">
                  <c:v>5.614323587678164E-3</c:v>
                </c:pt>
                <c:pt idx="4">
                  <c:v>-3.5540104806270831E-4</c:v>
                </c:pt>
                <c:pt idx="5">
                  <c:v>0.10642480978322659</c:v>
                </c:pt>
                <c:pt idx="6">
                  <c:v>-8.1079341666233512E-3</c:v>
                </c:pt>
                <c:pt idx="7">
                  <c:v>4.3486815652188517E-2</c:v>
                </c:pt>
                <c:pt idx="8">
                  <c:v>6.4973954425128488E-2</c:v>
                </c:pt>
                <c:pt idx="9">
                  <c:v>2.3178930122586913E-2</c:v>
                </c:pt>
                <c:pt idx="10">
                  <c:v>9.8564300743706312E-2</c:v>
                </c:pt>
                <c:pt idx="11">
                  <c:v>1.8412450893720966E-2</c:v>
                </c:pt>
                <c:pt idx="12">
                  <c:v>5.2629712644419416E-2</c:v>
                </c:pt>
                <c:pt idx="13">
                  <c:v>9.2982052645103619E-2</c:v>
                </c:pt>
                <c:pt idx="14">
                  <c:v>-1.3110921123773352E-2</c:v>
                </c:pt>
                <c:pt idx="15">
                  <c:v>4.0219380265138563E-2</c:v>
                </c:pt>
                <c:pt idx="16">
                  <c:v>6.2239301114387614E-2</c:v>
                </c:pt>
                <c:pt idx="17">
                  <c:v>-2.1394587441744134E-3</c:v>
                </c:pt>
                <c:pt idx="18">
                  <c:v>2.3027534689872529E-3</c:v>
                </c:pt>
                <c:pt idx="19">
                  <c:v>1.7393806369228205E-2</c:v>
                </c:pt>
                <c:pt idx="20">
                  <c:v>1.8930254496786723E-3</c:v>
                </c:pt>
                <c:pt idx="21">
                  <c:v>1.9109337339801684E-3</c:v>
                </c:pt>
                <c:pt idx="22">
                  <c:v>-7.5004505878295477E-3</c:v>
                </c:pt>
                <c:pt idx="23">
                  <c:v>3.5920959087727369E-2</c:v>
                </c:pt>
                <c:pt idx="24">
                  <c:v>0.11039348825150165</c:v>
                </c:pt>
                <c:pt idx="25">
                  <c:v>9.8449299051848016E-2</c:v>
                </c:pt>
                <c:pt idx="26">
                  <c:v>0.10402812743257892</c:v>
                </c:pt>
                <c:pt idx="27">
                  <c:v>-1.2187848123142282E-2</c:v>
                </c:pt>
                <c:pt idx="28">
                  <c:v>3.0944551168770273E-2</c:v>
                </c:pt>
                <c:pt idx="29">
                  <c:v>0.10802863192929001</c:v>
                </c:pt>
                <c:pt idx="30">
                  <c:v>-2.3734776606703926E-2</c:v>
                </c:pt>
                <c:pt idx="31">
                  <c:v>3.677288837932121E-2</c:v>
                </c:pt>
                <c:pt idx="32">
                  <c:v>-4.2466192403027535E-3</c:v>
                </c:pt>
                <c:pt idx="33">
                  <c:v>7.8337962931329122E-2</c:v>
                </c:pt>
                <c:pt idx="34">
                  <c:v>1.5166460556773245E-2</c:v>
                </c:pt>
                <c:pt idx="35">
                  <c:v>0.11227635621776108</c:v>
                </c:pt>
                <c:pt idx="36">
                  <c:v>1.6030798078257979E-2</c:v>
                </c:pt>
                <c:pt idx="37">
                  <c:v>-7.8646131288499389E-3</c:v>
                </c:pt>
                <c:pt idx="38">
                  <c:v>8.2874833474644097E-2</c:v>
                </c:pt>
                <c:pt idx="39">
                  <c:v>9.4972569022151315E-2</c:v>
                </c:pt>
                <c:pt idx="40">
                  <c:v>0.10649950824660838</c:v>
                </c:pt>
                <c:pt idx="41">
                  <c:v>2.3985709740169597E-2</c:v>
                </c:pt>
                <c:pt idx="42">
                  <c:v>-5.2128885195446041E-3</c:v>
                </c:pt>
                <c:pt idx="43">
                  <c:v>0.10420652799589793</c:v>
                </c:pt>
                <c:pt idx="44">
                  <c:v>9.2369926823938797E-2</c:v>
                </c:pt>
                <c:pt idx="45">
                  <c:v>2.7856743713486801E-2</c:v>
                </c:pt>
                <c:pt idx="46">
                  <c:v>7.9156955559782916E-2</c:v>
                </c:pt>
                <c:pt idx="47">
                  <c:v>-1.7586076806816113E-2</c:v>
                </c:pt>
                <c:pt idx="48">
                  <c:v>2.0116207284879256E-2</c:v>
                </c:pt>
                <c:pt idx="49">
                  <c:v>8.8707208781885039E-2</c:v>
                </c:pt>
                <c:pt idx="50">
                  <c:v>2.5656637148879922E-2</c:v>
                </c:pt>
                <c:pt idx="51">
                  <c:v>3.8458135475809223E-2</c:v>
                </c:pt>
                <c:pt idx="52">
                  <c:v>-2.2405448465888482E-3</c:v>
                </c:pt>
                <c:pt idx="53">
                  <c:v>5.219393104871739E-3</c:v>
                </c:pt>
                <c:pt idx="54">
                  <c:v>2.1893109608577821E-3</c:v>
                </c:pt>
                <c:pt idx="55">
                  <c:v>7.3874640972026687E-2</c:v>
                </c:pt>
                <c:pt idx="56">
                  <c:v>0.10046583719833718</c:v>
                </c:pt>
                <c:pt idx="57">
                  <c:v>-1.5923888867978929E-2</c:v>
                </c:pt>
                <c:pt idx="58">
                  <c:v>6.7119598740188816E-2</c:v>
                </c:pt>
                <c:pt idx="59">
                  <c:v>8.7701226776925365E-2</c:v>
                </c:pt>
                <c:pt idx="60">
                  <c:v>7.4423430902250676E-2</c:v>
                </c:pt>
                <c:pt idx="61">
                  <c:v>5.4726006969929998E-2</c:v>
                </c:pt>
                <c:pt idx="62">
                  <c:v>-2.478449496272209E-2</c:v>
                </c:pt>
                <c:pt idx="63">
                  <c:v>0.11001981440576097</c:v>
                </c:pt>
                <c:pt idx="64">
                  <c:v>1.3960322051913554E-3</c:v>
                </c:pt>
                <c:pt idx="65">
                  <c:v>2.3071832695625318E-2</c:v>
                </c:pt>
                <c:pt idx="66">
                  <c:v>3.4356842810814012E-2</c:v>
                </c:pt>
                <c:pt idx="67">
                  <c:v>-1.5685002028883663E-2</c:v>
                </c:pt>
                <c:pt idx="68">
                  <c:v>3.3054642354645523E-2</c:v>
                </c:pt>
                <c:pt idx="69">
                  <c:v>3.0440099782201156E-2</c:v>
                </c:pt>
                <c:pt idx="70">
                  <c:v>8.1375364538750133E-2</c:v>
                </c:pt>
                <c:pt idx="71">
                  <c:v>2.3943568329097279E-2</c:v>
                </c:pt>
                <c:pt idx="72">
                  <c:v>-1.6411487621444246E-2</c:v>
                </c:pt>
                <c:pt idx="73">
                  <c:v>-2.1025847313890518E-2</c:v>
                </c:pt>
                <c:pt idx="74">
                  <c:v>0.10204973310902593</c:v>
                </c:pt>
                <c:pt idx="75">
                  <c:v>6.1749557807734438E-2</c:v>
                </c:pt>
                <c:pt idx="76">
                  <c:v>1.4713186937610968E-2</c:v>
                </c:pt>
                <c:pt idx="77">
                  <c:v>0.10304728892420473</c:v>
                </c:pt>
                <c:pt idx="78">
                  <c:v>-7.290310336167255E-5</c:v>
                </c:pt>
                <c:pt idx="79">
                  <c:v>0.11043337856205571</c:v>
                </c:pt>
                <c:pt idx="80">
                  <c:v>4.7031966820537133E-2</c:v>
                </c:pt>
                <c:pt idx="81">
                  <c:v>2.0771736087864812E-2</c:v>
                </c:pt>
                <c:pt idx="82">
                  <c:v>4.4159215091161212E-2</c:v>
                </c:pt>
                <c:pt idx="83">
                  <c:v>7.682573767370296E-2</c:v>
                </c:pt>
                <c:pt idx="84">
                  <c:v>-2.3828691479993273E-3</c:v>
                </c:pt>
                <c:pt idx="85">
                  <c:v>-9.7568198466296292E-3</c:v>
                </c:pt>
                <c:pt idx="86">
                  <c:v>9.296316845898818E-2</c:v>
                </c:pt>
                <c:pt idx="87">
                  <c:v>9.6051108626987153E-2</c:v>
                </c:pt>
                <c:pt idx="88">
                  <c:v>4.5440591302693518E-2</c:v>
                </c:pt>
                <c:pt idx="89">
                  <c:v>2.036549363231353E-2</c:v>
                </c:pt>
                <c:pt idx="90">
                  <c:v>-1.5235771305153944E-2</c:v>
                </c:pt>
                <c:pt idx="91">
                  <c:v>2.285228504165035E-2</c:v>
                </c:pt>
                <c:pt idx="92">
                  <c:v>2.5575921923656861E-2</c:v>
                </c:pt>
                <c:pt idx="93">
                  <c:v>7.2192682815901743E-2</c:v>
                </c:pt>
                <c:pt idx="94">
                  <c:v>9.1761464924559735E-2</c:v>
                </c:pt>
                <c:pt idx="95">
                  <c:v>0.10622092584377717</c:v>
                </c:pt>
                <c:pt idx="96">
                  <c:v>1.5849401898580695E-2</c:v>
                </c:pt>
                <c:pt idx="97">
                  <c:v>9.6971558663076746E-2</c:v>
                </c:pt>
                <c:pt idx="98">
                  <c:v>0.11051803832904999</c:v>
                </c:pt>
                <c:pt idx="99">
                  <c:v>-2.2190087441325824E-2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A64-4BE9-851B-482CA0582D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5128287"/>
        <c:axId val="1617982991"/>
      </c:scatterChart>
      <c:valAx>
        <c:axId val="14651282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617982991"/>
        <c:crosses val="autoZero"/>
        <c:crossBetween val="midCat"/>
      </c:valAx>
      <c:valAx>
        <c:axId val="1617982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46512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PORTFOLIO WALMEX &amp; BIMBOA &amp; CEMEX</c:v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Markowitz!$N$8:$N$107</c:f>
              <c:numCache>
                <c:formatCode>General</c:formatCode>
                <c:ptCount val="100"/>
                <c:pt idx="0">
                  <c:v>0.234275321860973</c:v>
                </c:pt>
                <c:pt idx="1">
                  <c:v>0.21982457834245384</c:v>
                </c:pt>
                <c:pt idx="2">
                  <c:v>0.32652430305963548</c:v>
                </c:pt>
                <c:pt idx="3">
                  <c:v>0.1981987212273584</c:v>
                </c:pt>
                <c:pt idx="4">
                  <c:v>0.24928976531114405</c:v>
                </c:pt>
                <c:pt idx="5">
                  <c:v>0.30016519818879478</c:v>
                </c:pt>
                <c:pt idx="6">
                  <c:v>0.20467381831688269</c:v>
                </c:pt>
                <c:pt idx="7">
                  <c:v>0.20430834118483887</c:v>
                </c:pt>
                <c:pt idx="8">
                  <c:v>0.22598292269498629</c:v>
                </c:pt>
                <c:pt idx="9">
                  <c:v>0.29028780307005519</c:v>
                </c:pt>
                <c:pt idx="10">
                  <c:v>0.20459034516086483</c:v>
                </c:pt>
                <c:pt idx="11">
                  <c:v>0.18487985241308674</c:v>
                </c:pt>
                <c:pt idx="12">
                  <c:v>0.2752001280065679</c:v>
                </c:pt>
                <c:pt idx="13">
                  <c:v>0.19813502098781208</c:v>
                </c:pt>
                <c:pt idx="14">
                  <c:v>0.25780910573630789</c:v>
                </c:pt>
                <c:pt idx="15">
                  <c:v>0.18904980578682923</c:v>
                </c:pt>
                <c:pt idx="16">
                  <c:v>0.19693190544861036</c:v>
                </c:pt>
                <c:pt idx="17">
                  <c:v>0.35196627603905578</c:v>
                </c:pt>
                <c:pt idx="18">
                  <c:v>0.21975665995713287</c:v>
                </c:pt>
                <c:pt idx="19">
                  <c:v>0.19182877346249669</c:v>
                </c:pt>
                <c:pt idx="20">
                  <c:v>0.22971283193232753</c:v>
                </c:pt>
                <c:pt idx="21">
                  <c:v>0.1981884496589118</c:v>
                </c:pt>
                <c:pt idx="22">
                  <c:v>0.21302745417428273</c:v>
                </c:pt>
                <c:pt idx="23">
                  <c:v>0.225047571056295</c:v>
                </c:pt>
                <c:pt idx="24">
                  <c:v>0.2232078802764208</c:v>
                </c:pt>
                <c:pt idx="25">
                  <c:v>0.30528451657246286</c:v>
                </c:pt>
                <c:pt idx="26">
                  <c:v>0.20715278185444824</c:v>
                </c:pt>
                <c:pt idx="27">
                  <c:v>0.39671781023755265</c:v>
                </c:pt>
                <c:pt idx="28">
                  <c:v>0.2043134260705782</c:v>
                </c:pt>
                <c:pt idx="29">
                  <c:v>0.18339001580757733</c:v>
                </c:pt>
                <c:pt idx="30">
                  <c:v>0.33302116838435625</c:v>
                </c:pt>
                <c:pt idx="31">
                  <c:v>0.24616635428888012</c:v>
                </c:pt>
                <c:pt idx="32">
                  <c:v>0.30999865009818411</c:v>
                </c:pt>
                <c:pt idx="33">
                  <c:v>0.19034646344257961</c:v>
                </c:pt>
                <c:pt idx="34">
                  <c:v>0.31589829601266672</c:v>
                </c:pt>
                <c:pt idx="35">
                  <c:v>0.21095898970763488</c:v>
                </c:pt>
                <c:pt idx="36">
                  <c:v>0.2469139077596042</c:v>
                </c:pt>
                <c:pt idx="37">
                  <c:v>0.35587844463230156</c:v>
                </c:pt>
                <c:pt idx="38">
                  <c:v>0.23409144955351327</c:v>
                </c:pt>
                <c:pt idx="39">
                  <c:v>0.32895605379191595</c:v>
                </c:pt>
                <c:pt idx="40">
                  <c:v>0.26510610692056269</c:v>
                </c:pt>
                <c:pt idx="41">
                  <c:v>0.1946573888965504</c:v>
                </c:pt>
                <c:pt idx="42">
                  <c:v>0.397580773186195</c:v>
                </c:pt>
                <c:pt idx="43">
                  <c:v>0.20597026176709224</c:v>
                </c:pt>
                <c:pt idx="44">
                  <c:v>0.19919729454281898</c:v>
                </c:pt>
                <c:pt idx="45">
                  <c:v>0.29033193173515509</c:v>
                </c:pt>
                <c:pt idx="46">
                  <c:v>0.20001688598154335</c:v>
                </c:pt>
                <c:pt idx="47">
                  <c:v>0.29847446835372948</c:v>
                </c:pt>
                <c:pt idx="48">
                  <c:v>0.20576842013306301</c:v>
                </c:pt>
                <c:pt idx="49">
                  <c:v>0.29183917987526525</c:v>
                </c:pt>
                <c:pt idx="50">
                  <c:v>0.19157900688347643</c:v>
                </c:pt>
                <c:pt idx="51">
                  <c:v>0.22724023000832427</c:v>
                </c:pt>
                <c:pt idx="52">
                  <c:v>0.21271976481424876</c:v>
                </c:pt>
                <c:pt idx="53">
                  <c:v>0.25280704674893212</c:v>
                </c:pt>
                <c:pt idx="54">
                  <c:v>0.22209208941335146</c:v>
                </c:pt>
                <c:pt idx="55">
                  <c:v>0.22237542366421004</c:v>
                </c:pt>
                <c:pt idx="56">
                  <c:v>0.25610917270948708</c:v>
                </c:pt>
                <c:pt idx="57">
                  <c:v>0.18094969886941437</c:v>
                </c:pt>
                <c:pt idx="58">
                  <c:v>0.24190713085383531</c:v>
                </c:pt>
                <c:pt idx="59">
                  <c:v>0.27806828326105171</c:v>
                </c:pt>
                <c:pt idx="60">
                  <c:v>0.21276230382322808</c:v>
                </c:pt>
                <c:pt idx="61">
                  <c:v>0.24293958190079751</c:v>
                </c:pt>
                <c:pt idx="62">
                  <c:v>0.18208285564837723</c:v>
                </c:pt>
                <c:pt idx="63">
                  <c:v>0.18644952805014525</c:v>
                </c:pt>
                <c:pt idx="64">
                  <c:v>0.24872434386312453</c:v>
                </c:pt>
                <c:pt idx="65">
                  <c:v>0.26095594611538248</c:v>
                </c:pt>
                <c:pt idx="66">
                  <c:v>0.19133125257009534</c:v>
                </c:pt>
                <c:pt idx="67">
                  <c:v>0.1967363749323589</c:v>
                </c:pt>
                <c:pt idx="68">
                  <c:v>0.41305381841507405</c:v>
                </c:pt>
                <c:pt idx="69">
                  <c:v>0.29031692141871468</c:v>
                </c:pt>
                <c:pt idx="70">
                  <c:v>0.19232923728715989</c:v>
                </c:pt>
                <c:pt idx="71">
                  <c:v>0.18768566357412086</c:v>
                </c:pt>
                <c:pt idx="72">
                  <c:v>0.19420657013184814</c:v>
                </c:pt>
                <c:pt idx="73">
                  <c:v>0.20269677128156474</c:v>
                </c:pt>
                <c:pt idx="74">
                  <c:v>0.23859558409890338</c:v>
                </c:pt>
                <c:pt idx="75">
                  <c:v>0.25787267772215888</c:v>
                </c:pt>
                <c:pt idx="76">
                  <c:v>0.32446254983748246</c:v>
                </c:pt>
                <c:pt idx="77">
                  <c:v>0.26464088964398447</c:v>
                </c:pt>
                <c:pt idx="78">
                  <c:v>0.20382738714980597</c:v>
                </c:pt>
                <c:pt idx="79">
                  <c:v>0.21016379206055902</c:v>
                </c:pt>
                <c:pt idx="80">
                  <c:v>0.22174992780752065</c:v>
                </c:pt>
                <c:pt idx="81">
                  <c:v>0.185201988730615</c:v>
                </c:pt>
                <c:pt idx="82">
                  <c:v>0.1806711162502648</c:v>
                </c:pt>
                <c:pt idx="83">
                  <c:v>0.18668465423861763</c:v>
                </c:pt>
                <c:pt idx="84">
                  <c:v>0.31911883123589313</c:v>
                </c:pt>
                <c:pt idx="85">
                  <c:v>0.26638467875331889</c:v>
                </c:pt>
                <c:pt idx="86">
                  <c:v>0.28170286585870485</c:v>
                </c:pt>
                <c:pt idx="87">
                  <c:v>0.26399315524006239</c:v>
                </c:pt>
                <c:pt idx="88">
                  <c:v>0.26317441613867415</c:v>
                </c:pt>
                <c:pt idx="89">
                  <c:v>0.19751606266524913</c:v>
                </c:pt>
                <c:pt idx="90">
                  <c:v>0.30127804076166048</c:v>
                </c:pt>
                <c:pt idx="91">
                  <c:v>0.20927904702571065</c:v>
                </c:pt>
                <c:pt idx="92">
                  <c:v>0.30561159456892856</c:v>
                </c:pt>
                <c:pt idx="93">
                  <c:v>0.3396199927347639</c:v>
                </c:pt>
                <c:pt idx="94">
                  <c:v>0.25045847214047862</c:v>
                </c:pt>
                <c:pt idx="95">
                  <c:v>0.29369369776506132</c:v>
                </c:pt>
                <c:pt idx="96">
                  <c:v>0.22322625191332648</c:v>
                </c:pt>
                <c:pt idx="97">
                  <c:v>0.24109115012368049</c:v>
                </c:pt>
                <c:pt idx="98">
                  <c:v>0.41573295494491419</c:v>
                </c:pt>
                <c:pt idx="99">
                  <c:v>0.24062622297568423</c:v>
                </c:pt>
              </c:numCache>
            </c:numRef>
          </c:xVal>
          <c:yVal>
            <c:numRef>
              <c:f>Markowitz!$L$8:$L$107</c:f>
              <c:numCache>
                <c:formatCode>General</c:formatCode>
                <c:ptCount val="100"/>
                <c:pt idx="0">
                  <c:v>0.11165952091555392</c:v>
                </c:pt>
                <c:pt idx="1">
                  <c:v>9.8590771687153106E-2</c:v>
                </c:pt>
                <c:pt idx="2">
                  <c:v>0.17035264202905617</c:v>
                </c:pt>
                <c:pt idx="3">
                  <c:v>-1.5216048144841107E-2</c:v>
                </c:pt>
                <c:pt idx="4">
                  <c:v>-8.5002885093611383E-2</c:v>
                </c:pt>
                <c:pt idx="5">
                  <c:v>-9.8175346385368789E-2</c:v>
                </c:pt>
                <c:pt idx="6">
                  <c:v>3.5802228624608523E-2</c:v>
                </c:pt>
                <c:pt idx="7">
                  <c:v>-1.5917199822516923E-2</c:v>
                </c:pt>
                <c:pt idx="8">
                  <c:v>0.10259278764217881</c:v>
                </c:pt>
                <c:pt idx="9">
                  <c:v>0.12383709336525256</c:v>
                </c:pt>
                <c:pt idx="10">
                  <c:v>-4.274252933839038E-2</c:v>
                </c:pt>
                <c:pt idx="11">
                  <c:v>4.7365788140585674E-2</c:v>
                </c:pt>
                <c:pt idx="12">
                  <c:v>0.11840031490426302</c:v>
                </c:pt>
                <c:pt idx="13">
                  <c:v>5.5393000911032352E-2</c:v>
                </c:pt>
                <c:pt idx="14">
                  <c:v>0.13509258817663661</c:v>
                </c:pt>
                <c:pt idx="15">
                  <c:v>5.7329371326265227E-2</c:v>
                </c:pt>
                <c:pt idx="16">
                  <c:v>3.2659724763018216E-3</c:v>
                </c:pt>
                <c:pt idx="17">
                  <c:v>0.14936387530114104</c:v>
                </c:pt>
                <c:pt idx="18">
                  <c:v>-3.6362245088158711E-2</c:v>
                </c:pt>
                <c:pt idx="19">
                  <c:v>-2.0514679908522203E-2</c:v>
                </c:pt>
                <c:pt idx="20">
                  <c:v>7.34004816213258E-2</c:v>
                </c:pt>
                <c:pt idx="21">
                  <c:v>5.1183564806371457E-2</c:v>
                </c:pt>
                <c:pt idx="22">
                  <c:v>-6.1664366668505981E-3</c:v>
                </c:pt>
                <c:pt idx="23">
                  <c:v>2.0087876614093812E-2</c:v>
                </c:pt>
                <c:pt idx="24">
                  <c:v>-1.8578393367986272E-2</c:v>
                </c:pt>
                <c:pt idx="25">
                  <c:v>-0.10417298948459942</c:v>
                </c:pt>
                <c:pt idx="26">
                  <c:v>4.3436222437809133E-2</c:v>
                </c:pt>
                <c:pt idx="27">
                  <c:v>0.18601669093825524</c:v>
                </c:pt>
                <c:pt idx="28">
                  <c:v>7.0773545521417042E-2</c:v>
                </c:pt>
                <c:pt idx="29">
                  <c:v>2.8867086609161211E-2</c:v>
                </c:pt>
                <c:pt idx="30">
                  <c:v>0.13805293683378175</c:v>
                </c:pt>
                <c:pt idx="31">
                  <c:v>-5.6469078988415994E-2</c:v>
                </c:pt>
                <c:pt idx="32">
                  <c:v>0.13048566652424487</c:v>
                </c:pt>
                <c:pt idx="33">
                  <c:v>-2.2070531328630107E-2</c:v>
                </c:pt>
                <c:pt idx="34">
                  <c:v>0.14273354988207881</c:v>
                </c:pt>
                <c:pt idx="35">
                  <c:v>8.8644900771566074E-2</c:v>
                </c:pt>
                <c:pt idx="36">
                  <c:v>6.9780809108636113E-2</c:v>
                </c:pt>
                <c:pt idx="37">
                  <c:v>0.16613848346452637</c:v>
                </c:pt>
                <c:pt idx="38">
                  <c:v>4.24160288367398E-3</c:v>
                </c:pt>
                <c:pt idx="39">
                  <c:v>0.13829440520171299</c:v>
                </c:pt>
                <c:pt idx="40">
                  <c:v>6.3654448038441946E-2</c:v>
                </c:pt>
                <c:pt idx="41">
                  <c:v>6.7599170151657548E-2</c:v>
                </c:pt>
                <c:pt idx="42">
                  <c:v>0.18416885709637448</c:v>
                </c:pt>
                <c:pt idx="43">
                  <c:v>6.5226494633305781E-3</c:v>
                </c:pt>
                <c:pt idx="44">
                  <c:v>2.6479781606731707E-2</c:v>
                </c:pt>
                <c:pt idx="45">
                  <c:v>0.15111672773107476</c:v>
                </c:pt>
                <c:pt idx="46">
                  <c:v>5.529889286523878E-3</c:v>
                </c:pt>
                <c:pt idx="47">
                  <c:v>0.10544521560305349</c:v>
                </c:pt>
                <c:pt idx="48">
                  <c:v>-3.9172888680697508E-2</c:v>
                </c:pt>
                <c:pt idx="49">
                  <c:v>-0.10062486342283943</c:v>
                </c:pt>
                <c:pt idx="50">
                  <c:v>-1.5737841603420902E-3</c:v>
                </c:pt>
                <c:pt idx="51">
                  <c:v>8.2457448072664224E-2</c:v>
                </c:pt>
                <c:pt idx="52">
                  <c:v>8.6074563434379261E-2</c:v>
                </c:pt>
                <c:pt idx="53">
                  <c:v>0.12718427613094332</c:v>
                </c:pt>
                <c:pt idx="54">
                  <c:v>5.5861909436401888E-2</c:v>
                </c:pt>
                <c:pt idx="55">
                  <c:v>3.2621577468382235E-2</c:v>
                </c:pt>
                <c:pt idx="56">
                  <c:v>0.1215271008636056</c:v>
                </c:pt>
                <c:pt idx="57">
                  <c:v>2.4345443991105793E-2</c:v>
                </c:pt>
                <c:pt idx="58">
                  <c:v>-5.3349355733476961E-2</c:v>
                </c:pt>
                <c:pt idx="59">
                  <c:v>-8.496370705576467E-2</c:v>
                </c:pt>
                <c:pt idx="60">
                  <c:v>6.113805807000515E-2</c:v>
                </c:pt>
                <c:pt idx="61">
                  <c:v>-5.5247430350707588E-2</c:v>
                </c:pt>
                <c:pt idx="62">
                  <c:v>1.7207714123654291E-2</c:v>
                </c:pt>
                <c:pt idx="63">
                  <c:v>4.6878523469305121E-2</c:v>
                </c:pt>
                <c:pt idx="64">
                  <c:v>9.5089487030735387E-2</c:v>
                </c:pt>
                <c:pt idx="65">
                  <c:v>0.10493986687889062</c:v>
                </c:pt>
                <c:pt idx="66">
                  <c:v>-1.8849901409440553E-2</c:v>
                </c:pt>
                <c:pt idx="67">
                  <c:v>2.0165957325920986E-2</c:v>
                </c:pt>
                <c:pt idx="68">
                  <c:v>0.19539861508895975</c:v>
                </c:pt>
                <c:pt idx="69">
                  <c:v>0.10544630040390228</c:v>
                </c:pt>
                <c:pt idx="70">
                  <c:v>-8.7315073004240878E-3</c:v>
                </c:pt>
                <c:pt idx="71">
                  <c:v>4.2454341649647009E-2</c:v>
                </c:pt>
                <c:pt idx="72">
                  <c:v>2.0562206637003547E-2</c:v>
                </c:pt>
                <c:pt idx="73">
                  <c:v>3.854238346888323E-2</c:v>
                </c:pt>
                <c:pt idx="74">
                  <c:v>1.1812179312877154E-2</c:v>
                </c:pt>
                <c:pt idx="75">
                  <c:v>0.12714118392759521</c:v>
                </c:pt>
                <c:pt idx="76">
                  <c:v>0.1511122630225927</c:v>
                </c:pt>
                <c:pt idx="77">
                  <c:v>-7.1919297946678132E-2</c:v>
                </c:pt>
                <c:pt idx="78">
                  <c:v>-4.037935011263092E-2</c:v>
                </c:pt>
                <c:pt idx="79">
                  <c:v>1.0299495700079611E-2</c:v>
                </c:pt>
                <c:pt idx="80">
                  <c:v>7.0808106357622635E-2</c:v>
                </c:pt>
                <c:pt idx="81">
                  <c:v>4.825199510376553E-2</c:v>
                </c:pt>
                <c:pt idx="82">
                  <c:v>9.2154860956452228E-3</c:v>
                </c:pt>
                <c:pt idx="83">
                  <c:v>2.113179997562957E-2</c:v>
                </c:pt>
                <c:pt idx="84">
                  <c:v>0.12295324031493851</c:v>
                </c:pt>
                <c:pt idx="85">
                  <c:v>0.12551141068947241</c:v>
                </c:pt>
                <c:pt idx="86">
                  <c:v>8.5952376753478166E-2</c:v>
                </c:pt>
                <c:pt idx="87">
                  <c:v>6.3924620623724365E-2</c:v>
                </c:pt>
                <c:pt idx="88">
                  <c:v>-8.298652376192385E-2</c:v>
                </c:pt>
                <c:pt idx="89">
                  <c:v>7.1106795031083914E-2</c:v>
                </c:pt>
                <c:pt idx="90">
                  <c:v>0.12236555986565459</c:v>
                </c:pt>
                <c:pt idx="91">
                  <c:v>-2.6941401654642091E-2</c:v>
                </c:pt>
                <c:pt idx="92">
                  <c:v>0.13708691421155916</c:v>
                </c:pt>
                <c:pt idx="93">
                  <c:v>0.14863054906471915</c:v>
                </c:pt>
                <c:pt idx="94">
                  <c:v>-7.7325347258151197E-2</c:v>
                </c:pt>
                <c:pt idx="95">
                  <c:v>0.13245530864240362</c:v>
                </c:pt>
                <c:pt idx="96">
                  <c:v>0.10008466027477547</c:v>
                </c:pt>
                <c:pt idx="97">
                  <c:v>-6.3996092933612567E-2</c:v>
                </c:pt>
                <c:pt idx="98">
                  <c:v>0.19675518420227597</c:v>
                </c:pt>
                <c:pt idx="99">
                  <c:v>0.12422223837957785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748-4C77-A0ED-65BF57D788DD}"/>
            </c:ext>
          </c:extLst>
        </c:ser>
        <c:ser>
          <c:idx val="1"/>
          <c:order val="1"/>
          <c:tx>
            <c:v>WALMEX</c:v>
          </c:tx>
          <c:spPr>
            <a:ln w="25400" cap="rnd">
              <a:noFill/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Markowitz!$C$2</c:f>
              <c:numCache>
                <c:formatCode>0.00000000</c:formatCode>
                <c:ptCount val="1"/>
                <c:pt idx="0">
                  <c:v>0.23764201315795699</c:v>
                </c:pt>
              </c:numCache>
            </c:numRef>
          </c:xVal>
          <c:yVal>
            <c:numRef>
              <c:f>Markowitz!$B$2</c:f>
              <c:numCache>
                <c:formatCode>0.00000000</c:formatCode>
                <c:ptCount val="1"/>
                <c:pt idx="0">
                  <c:v>0.11321933840390142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748-4C77-A0ED-65BF57D788DD}"/>
            </c:ext>
          </c:extLst>
        </c:ser>
        <c:ser>
          <c:idx val="2"/>
          <c:order val="2"/>
          <c:tx>
            <c:v>BIMBOA</c:v>
          </c:tx>
          <c:spPr>
            <a:ln w="25400" cap="rnd">
              <a:noFill/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3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Markowitz!$C$3</c:f>
              <c:numCache>
                <c:formatCode>0.00000000</c:formatCode>
                <c:ptCount val="1"/>
                <c:pt idx="0">
                  <c:v>0.24551607761862915</c:v>
                </c:pt>
              </c:numCache>
            </c:numRef>
          </c:xVal>
          <c:yVal>
            <c:numRef>
              <c:f>Markowitz!$B$3</c:f>
              <c:numCache>
                <c:formatCode>0.00000000</c:formatCode>
                <c:ptCount val="1"/>
                <c:pt idx="0">
                  <c:v>-2.6239846301819348E-2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748-4C77-A0ED-65BF57D788DD}"/>
            </c:ext>
          </c:extLst>
        </c:ser>
        <c:ser>
          <c:idx val="3"/>
          <c:order val="3"/>
          <c:tx>
            <c:v>CEMEX</c:v>
          </c:tx>
          <c:spPr>
            <a:ln w="25400" cap="rnd">
              <a:noFill/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Markowitz!$C$4</c:f>
              <c:numCache>
                <c:formatCode>0.00000000</c:formatCode>
                <c:ptCount val="1"/>
                <c:pt idx="0">
                  <c:v>0.32692377836475245</c:v>
                </c:pt>
              </c:numCache>
            </c:numRef>
          </c:xVal>
          <c:yVal>
            <c:numRef>
              <c:f>Markowitz!$B$4</c:f>
              <c:numCache>
                <c:formatCode>0.00000000</c:formatCode>
                <c:ptCount val="1"/>
                <c:pt idx="0">
                  <c:v>-0.12006329324768503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748-4C77-A0ED-65BF57D788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1892959"/>
        <c:axId val="327906735"/>
      </c:scatterChart>
      <c:valAx>
        <c:axId val="2061892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327906735"/>
        <c:crosses val="autoZero"/>
        <c:crossBetween val="midCat"/>
      </c:valAx>
      <c:valAx>
        <c:axId val="327906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0618929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7899652729596831E-2"/>
          <c:y val="5.0547903817868341E-2"/>
          <c:w val="0.84673787287458846"/>
          <c:h val="0.66052215948460669"/>
        </c:manualLayout>
      </c:layout>
      <c:scatterChart>
        <c:scatterStyle val="lineMarker"/>
        <c:varyColors val="0"/>
        <c:ser>
          <c:idx val="0"/>
          <c:order val="0"/>
          <c:tx>
            <c:v>PORTFOLIO WALMEX &amp; BIMBOA &amp; CEMEX</c:v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Markowitz!$N$8:$N$107</c:f>
              <c:numCache>
                <c:formatCode>General</c:formatCode>
                <c:ptCount val="100"/>
                <c:pt idx="0">
                  <c:v>0.234275321860973</c:v>
                </c:pt>
                <c:pt idx="1">
                  <c:v>0.21982457834245384</c:v>
                </c:pt>
                <c:pt idx="2">
                  <c:v>0.32652430305963548</c:v>
                </c:pt>
                <c:pt idx="3">
                  <c:v>0.1981987212273584</c:v>
                </c:pt>
                <c:pt idx="4">
                  <c:v>0.24928976531114405</c:v>
                </c:pt>
                <c:pt idx="5">
                  <c:v>0.30016519818879478</c:v>
                </c:pt>
                <c:pt idx="6">
                  <c:v>0.20467381831688269</c:v>
                </c:pt>
                <c:pt idx="7">
                  <c:v>0.20430834118483887</c:v>
                </c:pt>
                <c:pt idx="8">
                  <c:v>0.22598292269498629</c:v>
                </c:pt>
                <c:pt idx="9">
                  <c:v>0.29028780307005519</c:v>
                </c:pt>
                <c:pt idx="10">
                  <c:v>0.20459034516086483</c:v>
                </c:pt>
                <c:pt idx="11">
                  <c:v>0.18487985241308674</c:v>
                </c:pt>
                <c:pt idx="12">
                  <c:v>0.2752001280065679</c:v>
                </c:pt>
                <c:pt idx="13">
                  <c:v>0.19813502098781208</c:v>
                </c:pt>
                <c:pt idx="14">
                  <c:v>0.25780910573630789</c:v>
                </c:pt>
                <c:pt idx="15">
                  <c:v>0.18904980578682923</c:v>
                </c:pt>
                <c:pt idx="16">
                  <c:v>0.19693190544861036</c:v>
                </c:pt>
                <c:pt idx="17">
                  <c:v>0.35196627603905578</c:v>
                </c:pt>
                <c:pt idx="18">
                  <c:v>0.21975665995713287</c:v>
                </c:pt>
                <c:pt idx="19">
                  <c:v>0.19182877346249669</c:v>
                </c:pt>
                <c:pt idx="20">
                  <c:v>0.22971283193232753</c:v>
                </c:pt>
                <c:pt idx="21">
                  <c:v>0.1981884496589118</c:v>
                </c:pt>
                <c:pt idx="22">
                  <c:v>0.21302745417428273</c:v>
                </c:pt>
                <c:pt idx="23">
                  <c:v>0.225047571056295</c:v>
                </c:pt>
                <c:pt idx="24">
                  <c:v>0.2232078802764208</c:v>
                </c:pt>
                <c:pt idx="25">
                  <c:v>0.30528451657246286</c:v>
                </c:pt>
                <c:pt idx="26">
                  <c:v>0.20715278185444824</c:v>
                </c:pt>
                <c:pt idx="27">
                  <c:v>0.39671781023755265</c:v>
                </c:pt>
                <c:pt idx="28">
                  <c:v>0.2043134260705782</c:v>
                </c:pt>
                <c:pt idx="29">
                  <c:v>0.18339001580757733</c:v>
                </c:pt>
                <c:pt idx="30">
                  <c:v>0.33302116838435625</c:v>
                </c:pt>
                <c:pt idx="31">
                  <c:v>0.24616635428888012</c:v>
                </c:pt>
                <c:pt idx="32">
                  <c:v>0.30999865009818411</c:v>
                </c:pt>
                <c:pt idx="33">
                  <c:v>0.19034646344257961</c:v>
                </c:pt>
                <c:pt idx="34">
                  <c:v>0.31589829601266672</c:v>
                </c:pt>
                <c:pt idx="35">
                  <c:v>0.21095898970763488</c:v>
                </c:pt>
                <c:pt idx="36">
                  <c:v>0.2469139077596042</c:v>
                </c:pt>
                <c:pt idx="37">
                  <c:v>0.35587844463230156</c:v>
                </c:pt>
                <c:pt idx="38">
                  <c:v>0.23409144955351327</c:v>
                </c:pt>
                <c:pt idx="39">
                  <c:v>0.32895605379191595</c:v>
                </c:pt>
                <c:pt idx="40">
                  <c:v>0.26510610692056269</c:v>
                </c:pt>
                <c:pt idx="41">
                  <c:v>0.1946573888965504</c:v>
                </c:pt>
                <c:pt idx="42">
                  <c:v>0.397580773186195</c:v>
                </c:pt>
                <c:pt idx="43">
                  <c:v>0.20597026176709224</c:v>
                </c:pt>
                <c:pt idx="44">
                  <c:v>0.19919729454281898</c:v>
                </c:pt>
                <c:pt idx="45">
                  <c:v>0.29033193173515509</c:v>
                </c:pt>
                <c:pt idx="46">
                  <c:v>0.20001688598154335</c:v>
                </c:pt>
                <c:pt idx="47">
                  <c:v>0.29847446835372948</c:v>
                </c:pt>
                <c:pt idx="48">
                  <c:v>0.20576842013306301</c:v>
                </c:pt>
                <c:pt idx="49">
                  <c:v>0.29183917987526525</c:v>
                </c:pt>
                <c:pt idx="50">
                  <c:v>0.19157900688347643</c:v>
                </c:pt>
                <c:pt idx="51">
                  <c:v>0.22724023000832427</c:v>
                </c:pt>
                <c:pt idx="52">
                  <c:v>0.21271976481424876</c:v>
                </c:pt>
                <c:pt idx="53">
                  <c:v>0.25280704674893212</c:v>
                </c:pt>
                <c:pt idx="54">
                  <c:v>0.22209208941335146</c:v>
                </c:pt>
                <c:pt idx="55">
                  <c:v>0.22237542366421004</c:v>
                </c:pt>
                <c:pt idx="56">
                  <c:v>0.25610917270948708</c:v>
                </c:pt>
                <c:pt idx="57">
                  <c:v>0.18094969886941437</c:v>
                </c:pt>
                <c:pt idx="58">
                  <c:v>0.24190713085383531</c:v>
                </c:pt>
                <c:pt idx="59">
                  <c:v>0.27806828326105171</c:v>
                </c:pt>
                <c:pt idx="60">
                  <c:v>0.21276230382322808</c:v>
                </c:pt>
                <c:pt idx="61">
                  <c:v>0.24293958190079751</c:v>
                </c:pt>
                <c:pt idx="62">
                  <c:v>0.18208285564837723</c:v>
                </c:pt>
                <c:pt idx="63">
                  <c:v>0.18644952805014525</c:v>
                </c:pt>
                <c:pt idx="64">
                  <c:v>0.24872434386312453</c:v>
                </c:pt>
                <c:pt idx="65">
                  <c:v>0.26095594611538248</c:v>
                </c:pt>
                <c:pt idx="66">
                  <c:v>0.19133125257009534</c:v>
                </c:pt>
                <c:pt idx="67">
                  <c:v>0.1967363749323589</c:v>
                </c:pt>
                <c:pt idx="68">
                  <c:v>0.41305381841507405</c:v>
                </c:pt>
                <c:pt idx="69">
                  <c:v>0.29031692141871468</c:v>
                </c:pt>
                <c:pt idx="70">
                  <c:v>0.19232923728715989</c:v>
                </c:pt>
                <c:pt idx="71">
                  <c:v>0.18768566357412086</c:v>
                </c:pt>
                <c:pt idx="72">
                  <c:v>0.19420657013184814</c:v>
                </c:pt>
                <c:pt idx="73">
                  <c:v>0.20269677128156474</c:v>
                </c:pt>
                <c:pt idx="74">
                  <c:v>0.23859558409890338</c:v>
                </c:pt>
                <c:pt idx="75">
                  <c:v>0.25787267772215888</c:v>
                </c:pt>
                <c:pt idx="76">
                  <c:v>0.32446254983748246</c:v>
                </c:pt>
                <c:pt idx="77">
                  <c:v>0.26464088964398447</c:v>
                </c:pt>
                <c:pt idx="78">
                  <c:v>0.20382738714980597</c:v>
                </c:pt>
                <c:pt idx="79">
                  <c:v>0.21016379206055902</c:v>
                </c:pt>
                <c:pt idx="80">
                  <c:v>0.22174992780752065</c:v>
                </c:pt>
                <c:pt idx="81">
                  <c:v>0.185201988730615</c:v>
                </c:pt>
                <c:pt idx="82">
                  <c:v>0.1806711162502648</c:v>
                </c:pt>
                <c:pt idx="83">
                  <c:v>0.18668465423861763</c:v>
                </c:pt>
                <c:pt idx="84">
                  <c:v>0.31911883123589313</c:v>
                </c:pt>
                <c:pt idx="85">
                  <c:v>0.26638467875331889</c:v>
                </c:pt>
                <c:pt idx="86">
                  <c:v>0.28170286585870485</c:v>
                </c:pt>
                <c:pt idx="87">
                  <c:v>0.26399315524006239</c:v>
                </c:pt>
                <c:pt idx="88">
                  <c:v>0.26317441613867415</c:v>
                </c:pt>
                <c:pt idx="89">
                  <c:v>0.19751606266524913</c:v>
                </c:pt>
                <c:pt idx="90">
                  <c:v>0.30127804076166048</c:v>
                </c:pt>
                <c:pt idx="91">
                  <c:v>0.20927904702571065</c:v>
                </c:pt>
                <c:pt idx="92">
                  <c:v>0.30561159456892856</c:v>
                </c:pt>
                <c:pt idx="93">
                  <c:v>0.3396199927347639</c:v>
                </c:pt>
                <c:pt idx="94">
                  <c:v>0.25045847214047862</c:v>
                </c:pt>
                <c:pt idx="95">
                  <c:v>0.29369369776506132</c:v>
                </c:pt>
                <c:pt idx="96">
                  <c:v>0.22322625191332648</c:v>
                </c:pt>
                <c:pt idx="97">
                  <c:v>0.24109115012368049</c:v>
                </c:pt>
                <c:pt idx="98">
                  <c:v>0.41573295494491419</c:v>
                </c:pt>
                <c:pt idx="99">
                  <c:v>0.24062622297568423</c:v>
                </c:pt>
              </c:numCache>
            </c:numRef>
          </c:xVal>
          <c:yVal>
            <c:numRef>
              <c:f>Markowitz!$L$8:$L$107</c:f>
              <c:numCache>
                <c:formatCode>General</c:formatCode>
                <c:ptCount val="100"/>
                <c:pt idx="0">
                  <c:v>0.11165952091555392</c:v>
                </c:pt>
                <c:pt idx="1">
                  <c:v>9.8590771687153106E-2</c:v>
                </c:pt>
                <c:pt idx="2">
                  <c:v>0.17035264202905617</c:v>
                </c:pt>
                <c:pt idx="3">
                  <c:v>-1.5216048144841107E-2</c:v>
                </c:pt>
                <c:pt idx="4">
                  <c:v>-8.5002885093611383E-2</c:v>
                </c:pt>
                <c:pt idx="5">
                  <c:v>-9.8175346385368789E-2</c:v>
                </c:pt>
                <c:pt idx="6">
                  <c:v>3.5802228624608523E-2</c:v>
                </c:pt>
                <c:pt idx="7">
                  <c:v>-1.5917199822516923E-2</c:v>
                </c:pt>
                <c:pt idx="8">
                  <c:v>0.10259278764217881</c:v>
                </c:pt>
                <c:pt idx="9">
                  <c:v>0.12383709336525256</c:v>
                </c:pt>
                <c:pt idx="10">
                  <c:v>-4.274252933839038E-2</c:v>
                </c:pt>
                <c:pt idx="11">
                  <c:v>4.7365788140585674E-2</c:v>
                </c:pt>
                <c:pt idx="12">
                  <c:v>0.11840031490426302</c:v>
                </c:pt>
                <c:pt idx="13">
                  <c:v>5.5393000911032352E-2</c:v>
                </c:pt>
                <c:pt idx="14">
                  <c:v>0.13509258817663661</c:v>
                </c:pt>
                <c:pt idx="15">
                  <c:v>5.7329371326265227E-2</c:v>
                </c:pt>
                <c:pt idx="16">
                  <c:v>3.2659724763018216E-3</c:v>
                </c:pt>
                <c:pt idx="17">
                  <c:v>0.14936387530114104</c:v>
                </c:pt>
                <c:pt idx="18">
                  <c:v>-3.6362245088158711E-2</c:v>
                </c:pt>
                <c:pt idx="19">
                  <c:v>-2.0514679908522203E-2</c:v>
                </c:pt>
                <c:pt idx="20">
                  <c:v>7.34004816213258E-2</c:v>
                </c:pt>
                <c:pt idx="21">
                  <c:v>5.1183564806371457E-2</c:v>
                </c:pt>
                <c:pt idx="22">
                  <c:v>-6.1664366668505981E-3</c:v>
                </c:pt>
                <c:pt idx="23">
                  <c:v>2.0087876614093812E-2</c:v>
                </c:pt>
                <c:pt idx="24">
                  <c:v>-1.8578393367986272E-2</c:v>
                </c:pt>
                <c:pt idx="25">
                  <c:v>-0.10417298948459942</c:v>
                </c:pt>
                <c:pt idx="26">
                  <c:v>4.3436222437809133E-2</c:v>
                </c:pt>
                <c:pt idx="27">
                  <c:v>0.18601669093825524</c:v>
                </c:pt>
                <c:pt idx="28">
                  <c:v>7.0773545521417042E-2</c:v>
                </c:pt>
                <c:pt idx="29">
                  <c:v>2.8867086609161211E-2</c:v>
                </c:pt>
                <c:pt idx="30">
                  <c:v>0.13805293683378175</c:v>
                </c:pt>
                <c:pt idx="31">
                  <c:v>-5.6469078988415994E-2</c:v>
                </c:pt>
                <c:pt idx="32">
                  <c:v>0.13048566652424487</c:v>
                </c:pt>
                <c:pt idx="33">
                  <c:v>-2.2070531328630107E-2</c:v>
                </c:pt>
                <c:pt idx="34">
                  <c:v>0.14273354988207881</c:v>
                </c:pt>
                <c:pt idx="35">
                  <c:v>8.8644900771566074E-2</c:v>
                </c:pt>
                <c:pt idx="36">
                  <c:v>6.9780809108636113E-2</c:v>
                </c:pt>
                <c:pt idx="37">
                  <c:v>0.16613848346452637</c:v>
                </c:pt>
                <c:pt idx="38">
                  <c:v>4.24160288367398E-3</c:v>
                </c:pt>
                <c:pt idx="39">
                  <c:v>0.13829440520171299</c:v>
                </c:pt>
                <c:pt idx="40">
                  <c:v>6.3654448038441946E-2</c:v>
                </c:pt>
                <c:pt idx="41">
                  <c:v>6.7599170151657548E-2</c:v>
                </c:pt>
                <c:pt idx="42">
                  <c:v>0.18416885709637448</c:v>
                </c:pt>
                <c:pt idx="43">
                  <c:v>6.5226494633305781E-3</c:v>
                </c:pt>
                <c:pt idx="44">
                  <c:v>2.6479781606731707E-2</c:v>
                </c:pt>
                <c:pt idx="45">
                  <c:v>0.15111672773107476</c:v>
                </c:pt>
                <c:pt idx="46">
                  <c:v>5.529889286523878E-3</c:v>
                </c:pt>
                <c:pt idx="47">
                  <c:v>0.10544521560305349</c:v>
                </c:pt>
                <c:pt idx="48">
                  <c:v>-3.9172888680697508E-2</c:v>
                </c:pt>
                <c:pt idx="49">
                  <c:v>-0.10062486342283943</c:v>
                </c:pt>
                <c:pt idx="50">
                  <c:v>-1.5737841603420902E-3</c:v>
                </c:pt>
                <c:pt idx="51">
                  <c:v>8.2457448072664224E-2</c:v>
                </c:pt>
                <c:pt idx="52">
                  <c:v>8.6074563434379261E-2</c:v>
                </c:pt>
                <c:pt idx="53">
                  <c:v>0.12718427613094332</c:v>
                </c:pt>
                <c:pt idx="54">
                  <c:v>5.5861909436401888E-2</c:v>
                </c:pt>
                <c:pt idx="55">
                  <c:v>3.2621577468382235E-2</c:v>
                </c:pt>
                <c:pt idx="56">
                  <c:v>0.1215271008636056</c:v>
                </c:pt>
                <c:pt idx="57">
                  <c:v>2.4345443991105793E-2</c:v>
                </c:pt>
                <c:pt idx="58">
                  <c:v>-5.3349355733476961E-2</c:v>
                </c:pt>
                <c:pt idx="59">
                  <c:v>-8.496370705576467E-2</c:v>
                </c:pt>
                <c:pt idx="60">
                  <c:v>6.113805807000515E-2</c:v>
                </c:pt>
                <c:pt idx="61">
                  <c:v>-5.5247430350707588E-2</c:v>
                </c:pt>
                <c:pt idx="62">
                  <c:v>1.7207714123654291E-2</c:v>
                </c:pt>
                <c:pt idx="63">
                  <c:v>4.6878523469305121E-2</c:v>
                </c:pt>
                <c:pt idx="64">
                  <c:v>9.5089487030735387E-2</c:v>
                </c:pt>
                <c:pt idx="65">
                  <c:v>0.10493986687889062</c:v>
                </c:pt>
                <c:pt idx="66">
                  <c:v>-1.8849901409440553E-2</c:v>
                </c:pt>
                <c:pt idx="67">
                  <c:v>2.0165957325920986E-2</c:v>
                </c:pt>
                <c:pt idx="68">
                  <c:v>0.19539861508895975</c:v>
                </c:pt>
                <c:pt idx="69">
                  <c:v>0.10544630040390228</c:v>
                </c:pt>
                <c:pt idx="70">
                  <c:v>-8.7315073004240878E-3</c:v>
                </c:pt>
                <c:pt idx="71">
                  <c:v>4.2454341649647009E-2</c:v>
                </c:pt>
                <c:pt idx="72">
                  <c:v>2.0562206637003547E-2</c:v>
                </c:pt>
                <c:pt idx="73">
                  <c:v>3.854238346888323E-2</c:v>
                </c:pt>
                <c:pt idx="74">
                  <c:v>1.1812179312877154E-2</c:v>
                </c:pt>
                <c:pt idx="75">
                  <c:v>0.12714118392759521</c:v>
                </c:pt>
                <c:pt idx="76">
                  <c:v>0.1511122630225927</c:v>
                </c:pt>
                <c:pt idx="77">
                  <c:v>-7.1919297946678132E-2</c:v>
                </c:pt>
                <c:pt idx="78">
                  <c:v>-4.037935011263092E-2</c:v>
                </c:pt>
                <c:pt idx="79">
                  <c:v>1.0299495700079611E-2</c:v>
                </c:pt>
                <c:pt idx="80">
                  <c:v>7.0808106357622635E-2</c:v>
                </c:pt>
                <c:pt idx="81">
                  <c:v>4.825199510376553E-2</c:v>
                </c:pt>
                <c:pt idx="82">
                  <c:v>9.2154860956452228E-3</c:v>
                </c:pt>
                <c:pt idx="83">
                  <c:v>2.113179997562957E-2</c:v>
                </c:pt>
                <c:pt idx="84">
                  <c:v>0.12295324031493851</c:v>
                </c:pt>
                <c:pt idx="85">
                  <c:v>0.12551141068947241</c:v>
                </c:pt>
                <c:pt idx="86">
                  <c:v>8.5952376753478166E-2</c:v>
                </c:pt>
                <c:pt idx="87">
                  <c:v>6.3924620623724365E-2</c:v>
                </c:pt>
                <c:pt idx="88">
                  <c:v>-8.298652376192385E-2</c:v>
                </c:pt>
                <c:pt idx="89">
                  <c:v>7.1106795031083914E-2</c:v>
                </c:pt>
                <c:pt idx="90">
                  <c:v>0.12236555986565459</c:v>
                </c:pt>
                <c:pt idx="91">
                  <c:v>-2.6941401654642091E-2</c:v>
                </c:pt>
                <c:pt idx="92">
                  <c:v>0.13708691421155916</c:v>
                </c:pt>
                <c:pt idx="93">
                  <c:v>0.14863054906471915</c:v>
                </c:pt>
                <c:pt idx="94">
                  <c:v>-7.7325347258151197E-2</c:v>
                </c:pt>
                <c:pt idx="95">
                  <c:v>0.13245530864240362</c:v>
                </c:pt>
                <c:pt idx="96">
                  <c:v>0.10008466027477547</c:v>
                </c:pt>
                <c:pt idx="97">
                  <c:v>-6.3996092933612567E-2</c:v>
                </c:pt>
                <c:pt idx="98">
                  <c:v>0.19675518420227597</c:v>
                </c:pt>
                <c:pt idx="99">
                  <c:v>0.12422223837957785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41B-4C77-9F6A-59FAABC07E99}"/>
            </c:ext>
          </c:extLst>
        </c:ser>
        <c:ser>
          <c:idx val="1"/>
          <c:order val="1"/>
          <c:tx>
            <c:v>WALMEX</c:v>
          </c:tx>
          <c:spPr>
            <a:ln w="25400" cap="rnd">
              <a:noFill/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Markowitz!$C$2</c:f>
              <c:numCache>
                <c:formatCode>0.00000000</c:formatCode>
                <c:ptCount val="1"/>
                <c:pt idx="0">
                  <c:v>0.23764201315795699</c:v>
                </c:pt>
              </c:numCache>
            </c:numRef>
          </c:xVal>
          <c:yVal>
            <c:numRef>
              <c:f>Markowitz!$B$2</c:f>
              <c:numCache>
                <c:formatCode>0.00000000</c:formatCode>
                <c:ptCount val="1"/>
                <c:pt idx="0">
                  <c:v>0.11321933840390142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41B-4C77-9F6A-59FAABC07E99}"/>
            </c:ext>
          </c:extLst>
        </c:ser>
        <c:ser>
          <c:idx val="2"/>
          <c:order val="2"/>
          <c:tx>
            <c:v>BIMBOA</c:v>
          </c:tx>
          <c:spPr>
            <a:ln w="25400" cap="rnd">
              <a:noFill/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3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Markowitz!$C$3</c:f>
              <c:numCache>
                <c:formatCode>0.00000000</c:formatCode>
                <c:ptCount val="1"/>
                <c:pt idx="0">
                  <c:v>0.24551607761862915</c:v>
                </c:pt>
              </c:numCache>
            </c:numRef>
          </c:xVal>
          <c:yVal>
            <c:numRef>
              <c:f>Markowitz!$B$3</c:f>
              <c:numCache>
                <c:formatCode>0.00000000</c:formatCode>
                <c:ptCount val="1"/>
                <c:pt idx="0">
                  <c:v>-2.6239846301819348E-2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41B-4C77-9F6A-59FAABC07E99}"/>
            </c:ext>
          </c:extLst>
        </c:ser>
        <c:ser>
          <c:idx val="3"/>
          <c:order val="3"/>
          <c:tx>
            <c:v>CEMEX</c:v>
          </c:tx>
          <c:spPr>
            <a:ln w="25400" cap="rnd">
              <a:noFill/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Markowitz!$C$4</c:f>
              <c:numCache>
                <c:formatCode>0.00000000</c:formatCode>
                <c:ptCount val="1"/>
                <c:pt idx="0">
                  <c:v>0.32692377836475245</c:v>
                </c:pt>
              </c:numCache>
            </c:numRef>
          </c:xVal>
          <c:yVal>
            <c:numRef>
              <c:f>Markowitz!$B$4</c:f>
              <c:numCache>
                <c:formatCode>0.00000000</c:formatCode>
                <c:ptCount val="1"/>
                <c:pt idx="0">
                  <c:v>-0.12006329324768503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41B-4C77-9F6A-59FAABC07E99}"/>
            </c:ext>
          </c:extLst>
        </c:ser>
        <c:ser>
          <c:idx val="4"/>
          <c:order val="4"/>
          <c:tx>
            <c:v>MVP</c:v>
          </c:tx>
          <c:spPr>
            <a:ln w="53975" cap="rnd">
              <a:noFill/>
            </a:ln>
            <a:effectLst>
              <a:glow>
                <a:srgbClr val="FF0000"/>
              </a:glow>
              <a:outerShdw blurRad="25400" dist="12700" sx="1000" sy="1000" algn="ctr" rotWithShape="0">
                <a:srgbClr val="FF0000"/>
              </a:outerShdw>
            </a:effectLst>
          </c:spPr>
          <c:marker>
            <c:symbol val="diamond"/>
            <c:size val="6"/>
            <c:spPr>
              <a:pattFill prst="pct30">
                <a:fgClr>
                  <a:srgbClr val="FF0000"/>
                </a:fgClr>
                <a:bgClr>
                  <a:schemeClr val="bg1"/>
                </a:bgClr>
              </a:pattFill>
              <a:ln w="0">
                <a:noFill/>
              </a:ln>
              <a:effectLst>
                <a:glow>
                  <a:srgbClr val="FF0000"/>
                </a:glow>
                <a:outerShdw blurRad="25400" dist="12700" sx="1000" sy="1000" algn="ctr" rotWithShape="0">
                  <a:srgbClr val="FF0000"/>
                </a:outerShdw>
              </a:effectLst>
            </c:spPr>
          </c:marker>
          <c:xVal>
            <c:numRef>
              <c:f>Markowitz!$V$8</c:f>
              <c:numCache>
                <c:formatCode>General</c:formatCode>
                <c:ptCount val="1"/>
                <c:pt idx="0">
                  <c:v>0.17973090358568108</c:v>
                </c:pt>
              </c:numCache>
            </c:numRef>
          </c:xVal>
          <c:yVal>
            <c:numRef>
              <c:f>Markowitz!$T$8</c:f>
              <c:numCache>
                <c:formatCode>General</c:formatCode>
                <c:ptCount val="1"/>
                <c:pt idx="0">
                  <c:v>1.8842471311506945E-2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41B-4C77-9F6A-59FAABC07E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1892959"/>
        <c:axId val="327906735"/>
      </c:scatterChart>
      <c:valAx>
        <c:axId val="2061892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327906735"/>
        <c:crosses val="autoZero"/>
        <c:crossBetween val="midCat"/>
      </c:valAx>
      <c:valAx>
        <c:axId val="327906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0618929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9.8862250632006418E-2"/>
          <c:y val="0.73404638321968796"/>
          <c:w val="0.78185188214309675"/>
          <c:h val="0.2337867688962140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7899652729596831E-2"/>
          <c:y val="5.0547903817868341E-2"/>
          <c:w val="0.84673787287458846"/>
          <c:h val="0.66052215948460669"/>
        </c:manualLayout>
      </c:layout>
      <c:scatterChart>
        <c:scatterStyle val="lineMarker"/>
        <c:varyColors val="0"/>
        <c:ser>
          <c:idx val="0"/>
          <c:order val="0"/>
          <c:tx>
            <c:v>PORTFOLIO WALMEX &amp; BIMBOA &amp; CEMEX</c:v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Markowitz!$N$8:$N$107</c:f>
              <c:numCache>
                <c:formatCode>General</c:formatCode>
                <c:ptCount val="100"/>
                <c:pt idx="0">
                  <c:v>0.234275321860973</c:v>
                </c:pt>
                <c:pt idx="1">
                  <c:v>0.21982457834245384</c:v>
                </c:pt>
                <c:pt idx="2">
                  <c:v>0.32652430305963548</c:v>
                </c:pt>
                <c:pt idx="3">
                  <c:v>0.1981987212273584</c:v>
                </c:pt>
                <c:pt idx="4">
                  <c:v>0.24928976531114405</c:v>
                </c:pt>
                <c:pt idx="5">
                  <c:v>0.30016519818879478</c:v>
                </c:pt>
                <c:pt idx="6">
                  <c:v>0.20467381831688269</c:v>
                </c:pt>
                <c:pt idx="7">
                  <c:v>0.20430834118483887</c:v>
                </c:pt>
                <c:pt idx="8">
                  <c:v>0.22598292269498629</c:v>
                </c:pt>
                <c:pt idx="9">
                  <c:v>0.29028780307005519</c:v>
                </c:pt>
                <c:pt idx="10">
                  <c:v>0.20459034516086483</c:v>
                </c:pt>
                <c:pt idx="11">
                  <c:v>0.18487985241308674</c:v>
                </c:pt>
                <c:pt idx="12">
                  <c:v>0.2752001280065679</c:v>
                </c:pt>
                <c:pt idx="13">
                  <c:v>0.19813502098781208</c:v>
                </c:pt>
                <c:pt idx="14">
                  <c:v>0.25780910573630789</c:v>
                </c:pt>
                <c:pt idx="15">
                  <c:v>0.18904980578682923</c:v>
                </c:pt>
                <c:pt idx="16">
                  <c:v>0.19693190544861036</c:v>
                </c:pt>
                <c:pt idx="17">
                  <c:v>0.35196627603905578</c:v>
                </c:pt>
                <c:pt idx="18">
                  <c:v>0.21975665995713287</c:v>
                </c:pt>
                <c:pt idx="19">
                  <c:v>0.19182877346249669</c:v>
                </c:pt>
                <c:pt idx="20">
                  <c:v>0.22971283193232753</c:v>
                </c:pt>
                <c:pt idx="21">
                  <c:v>0.1981884496589118</c:v>
                </c:pt>
                <c:pt idx="22">
                  <c:v>0.21302745417428273</c:v>
                </c:pt>
                <c:pt idx="23">
                  <c:v>0.225047571056295</c:v>
                </c:pt>
                <c:pt idx="24">
                  <c:v>0.2232078802764208</c:v>
                </c:pt>
                <c:pt idx="25">
                  <c:v>0.30528451657246286</c:v>
                </c:pt>
                <c:pt idx="26">
                  <c:v>0.20715278185444824</c:v>
                </c:pt>
                <c:pt idx="27">
                  <c:v>0.39671781023755265</c:v>
                </c:pt>
                <c:pt idx="28">
                  <c:v>0.2043134260705782</c:v>
                </c:pt>
                <c:pt idx="29">
                  <c:v>0.18339001580757733</c:v>
                </c:pt>
                <c:pt idx="30">
                  <c:v>0.33302116838435625</c:v>
                </c:pt>
                <c:pt idx="31">
                  <c:v>0.24616635428888012</c:v>
                </c:pt>
                <c:pt idx="32">
                  <c:v>0.30999865009818411</c:v>
                </c:pt>
                <c:pt idx="33">
                  <c:v>0.19034646344257961</c:v>
                </c:pt>
                <c:pt idx="34">
                  <c:v>0.31589829601266672</c:v>
                </c:pt>
                <c:pt idx="35">
                  <c:v>0.21095898970763488</c:v>
                </c:pt>
                <c:pt idx="36">
                  <c:v>0.2469139077596042</c:v>
                </c:pt>
                <c:pt idx="37">
                  <c:v>0.35587844463230156</c:v>
                </c:pt>
                <c:pt idx="38">
                  <c:v>0.23409144955351327</c:v>
                </c:pt>
                <c:pt idx="39">
                  <c:v>0.32895605379191595</c:v>
                </c:pt>
                <c:pt idx="40">
                  <c:v>0.26510610692056269</c:v>
                </c:pt>
                <c:pt idx="41">
                  <c:v>0.1946573888965504</c:v>
                </c:pt>
                <c:pt idx="42">
                  <c:v>0.397580773186195</c:v>
                </c:pt>
                <c:pt idx="43">
                  <c:v>0.20597026176709224</c:v>
                </c:pt>
                <c:pt idx="44">
                  <c:v>0.19919729454281898</c:v>
                </c:pt>
                <c:pt idx="45">
                  <c:v>0.29033193173515509</c:v>
                </c:pt>
                <c:pt idx="46">
                  <c:v>0.20001688598154335</c:v>
                </c:pt>
                <c:pt idx="47">
                  <c:v>0.29847446835372948</c:v>
                </c:pt>
                <c:pt idx="48">
                  <c:v>0.20576842013306301</c:v>
                </c:pt>
                <c:pt idx="49">
                  <c:v>0.29183917987526525</c:v>
                </c:pt>
                <c:pt idx="50">
                  <c:v>0.19157900688347643</c:v>
                </c:pt>
                <c:pt idx="51">
                  <c:v>0.22724023000832427</c:v>
                </c:pt>
                <c:pt idx="52">
                  <c:v>0.21271976481424876</c:v>
                </c:pt>
                <c:pt idx="53">
                  <c:v>0.25280704674893212</c:v>
                </c:pt>
                <c:pt idx="54">
                  <c:v>0.22209208941335146</c:v>
                </c:pt>
                <c:pt idx="55">
                  <c:v>0.22237542366421004</c:v>
                </c:pt>
                <c:pt idx="56">
                  <c:v>0.25610917270948708</c:v>
                </c:pt>
                <c:pt idx="57">
                  <c:v>0.18094969886941437</c:v>
                </c:pt>
                <c:pt idx="58">
                  <c:v>0.24190713085383531</c:v>
                </c:pt>
                <c:pt idx="59">
                  <c:v>0.27806828326105171</c:v>
                </c:pt>
                <c:pt idx="60">
                  <c:v>0.21276230382322808</c:v>
                </c:pt>
                <c:pt idx="61">
                  <c:v>0.24293958190079751</c:v>
                </c:pt>
                <c:pt idx="62">
                  <c:v>0.18208285564837723</c:v>
                </c:pt>
                <c:pt idx="63">
                  <c:v>0.18644952805014525</c:v>
                </c:pt>
                <c:pt idx="64">
                  <c:v>0.24872434386312453</c:v>
                </c:pt>
                <c:pt idx="65">
                  <c:v>0.26095594611538248</c:v>
                </c:pt>
                <c:pt idx="66">
                  <c:v>0.19133125257009534</c:v>
                </c:pt>
                <c:pt idx="67">
                  <c:v>0.1967363749323589</c:v>
                </c:pt>
                <c:pt idx="68">
                  <c:v>0.41305381841507405</c:v>
                </c:pt>
                <c:pt idx="69">
                  <c:v>0.29031692141871468</c:v>
                </c:pt>
                <c:pt idx="70">
                  <c:v>0.19232923728715989</c:v>
                </c:pt>
                <c:pt idx="71">
                  <c:v>0.18768566357412086</c:v>
                </c:pt>
                <c:pt idx="72">
                  <c:v>0.19420657013184814</c:v>
                </c:pt>
                <c:pt idx="73">
                  <c:v>0.20269677128156474</c:v>
                </c:pt>
                <c:pt idx="74">
                  <c:v>0.23859558409890338</c:v>
                </c:pt>
                <c:pt idx="75">
                  <c:v>0.25787267772215888</c:v>
                </c:pt>
                <c:pt idx="76">
                  <c:v>0.32446254983748246</c:v>
                </c:pt>
                <c:pt idx="77">
                  <c:v>0.26464088964398447</c:v>
                </c:pt>
                <c:pt idx="78">
                  <c:v>0.20382738714980597</c:v>
                </c:pt>
                <c:pt idx="79">
                  <c:v>0.21016379206055902</c:v>
                </c:pt>
                <c:pt idx="80">
                  <c:v>0.22174992780752065</c:v>
                </c:pt>
                <c:pt idx="81">
                  <c:v>0.185201988730615</c:v>
                </c:pt>
                <c:pt idx="82">
                  <c:v>0.1806711162502648</c:v>
                </c:pt>
                <c:pt idx="83">
                  <c:v>0.18668465423861763</c:v>
                </c:pt>
                <c:pt idx="84">
                  <c:v>0.31911883123589313</c:v>
                </c:pt>
                <c:pt idx="85">
                  <c:v>0.26638467875331889</c:v>
                </c:pt>
                <c:pt idx="86">
                  <c:v>0.28170286585870485</c:v>
                </c:pt>
                <c:pt idx="87">
                  <c:v>0.26399315524006239</c:v>
                </c:pt>
                <c:pt idx="88">
                  <c:v>0.26317441613867415</c:v>
                </c:pt>
                <c:pt idx="89">
                  <c:v>0.19751606266524913</c:v>
                </c:pt>
                <c:pt idx="90">
                  <c:v>0.30127804076166048</c:v>
                </c:pt>
                <c:pt idx="91">
                  <c:v>0.20927904702571065</c:v>
                </c:pt>
                <c:pt idx="92">
                  <c:v>0.30561159456892856</c:v>
                </c:pt>
                <c:pt idx="93">
                  <c:v>0.3396199927347639</c:v>
                </c:pt>
                <c:pt idx="94">
                  <c:v>0.25045847214047862</c:v>
                </c:pt>
                <c:pt idx="95">
                  <c:v>0.29369369776506132</c:v>
                </c:pt>
                <c:pt idx="96">
                  <c:v>0.22322625191332648</c:v>
                </c:pt>
                <c:pt idx="97">
                  <c:v>0.24109115012368049</c:v>
                </c:pt>
                <c:pt idx="98">
                  <c:v>0.41573295494491419</c:v>
                </c:pt>
                <c:pt idx="99">
                  <c:v>0.24062622297568423</c:v>
                </c:pt>
              </c:numCache>
            </c:numRef>
          </c:xVal>
          <c:yVal>
            <c:numRef>
              <c:f>Markowitz!$L$8:$L$107</c:f>
              <c:numCache>
                <c:formatCode>General</c:formatCode>
                <c:ptCount val="100"/>
                <c:pt idx="0">
                  <c:v>0.11165952091555392</c:v>
                </c:pt>
                <c:pt idx="1">
                  <c:v>9.8590771687153106E-2</c:v>
                </c:pt>
                <c:pt idx="2">
                  <c:v>0.17035264202905617</c:v>
                </c:pt>
                <c:pt idx="3">
                  <c:v>-1.5216048144841107E-2</c:v>
                </c:pt>
                <c:pt idx="4">
                  <c:v>-8.5002885093611383E-2</c:v>
                </c:pt>
                <c:pt idx="5">
                  <c:v>-9.8175346385368789E-2</c:v>
                </c:pt>
                <c:pt idx="6">
                  <c:v>3.5802228624608523E-2</c:v>
                </c:pt>
                <c:pt idx="7">
                  <c:v>-1.5917199822516923E-2</c:v>
                </c:pt>
                <c:pt idx="8">
                  <c:v>0.10259278764217881</c:v>
                </c:pt>
                <c:pt idx="9">
                  <c:v>0.12383709336525256</c:v>
                </c:pt>
                <c:pt idx="10">
                  <c:v>-4.274252933839038E-2</c:v>
                </c:pt>
                <c:pt idx="11">
                  <c:v>4.7365788140585674E-2</c:v>
                </c:pt>
                <c:pt idx="12">
                  <c:v>0.11840031490426302</c:v>
                </c:pt>
                <c:pt idx="13">
                  <c:v>5.5393000911032352E-2</c:v>
                </c:pt>
                <c:pt idx="14">
                  <c:v>0.13509258817663661</c:v>
                </c:pt>
                <c:pt idx="15">
                  <c:v>5.7329371326265227E-2</c:v>
                </c:pt>
                <c:pt idx="16">
                  <c:v>3.2659724763018216E-3</c:v>
                </c:pt>
                <c:pt idx="17">
                  <c:v>0.14936387530114104</c:v>
                </c:pt>
                <c:pt idx="18">
                  <c:v>-3.6362245088158711E-2</c:v>
                </c:pt>
                <c:pt idx="19">
                  <c:v>-2.0514679908522203E-2</c:v>
                </c:pt>
                <c:pt idx="20">
                  <c:v>7.34004816213258E-2</c:v>
                </c:pt>
                <c:pt idx="21">
                  <c:v>5.1183564806371457E-2</c:v>
                </c:pt>
                <c:pt idx="22">
                  <c:v>-6.1664366668505981E-3</c:v>
                </c:pt>
                <c:pt idx="23">
                  <c:v>2.0087876614093812E-2</c:v>
                </c:pt>
                <c:pt idx="24">
                  <c:v>-1.8578393367986272E-2</c:v>
                </c:pt>
                <c:pt idx="25">
                  <c:v>-0.10417298948459942</c:v>
                </c:pt>
                <c:pt idx="26">
                  <c:v>4.3436222437809133E-2</c:v>
                </c:pt>
                <c:pt idx="27">
                  <c:v>0.18601669093825524</c:v>
                </c:pt>
                <c:pt idx="28">
                  <c:v>7.0773545521417042E-2</c:v>
                </c:pt>
                <c:pt idx="29">
                  <c:v>2.8867086609161211E-2</c:v>
                </c:pt>
                <c:pt idx="30">
                  <c:v>0.13805293683378175</c:v>
                </c:pt>
                <c:pt idx="31">
                  <c:v>-5.6469078988415994E-2</c:v>
                </c:pt>
                <c:pt idx="32">
                  <c:v>0.13048566652424487</c:v>
                </c:pt>
                <c:pt idx="33">
                  <c:v>-2.2070531328630107E-2</c:v>
                </c:pt>
                <c:pt idx="34">
                  <c:v>0.14273354988207881</c:v>
                </c:pt>
                <c:pt idx="35">
                  <c:v>8.8644900771566074E-2</c:v>
                </c:pt>
                <c:pt idx="36">
                  <c:v>6.9780809108636113E-2</c:v>
                </c:pt>
                <c:pt idx="37">
                  <c:v>0.16613848346452637</c:v>
                </c:pt>
                <c:pt idx="38">
                  <c:v>4.24160288367398E-3</c:v>
                </c:pt>
                <c:pt idx="39">
                  <c:v>0.13829440520171299</c:v>
                </c:pt>
                <c:pt idx="40">
                  <c:v>6.3654448038441946E-2</c:v>
                </c:pt>
                <c:pt idx="41">
                  <c:v>6.7599170151657548E-2</c:v>
                </c:pt>
                <c:pt idx="42">
                  <c:v>0.18416885709637448</c:v>
                </c:pt>
                <c:pt idx="43">
                  <c:v>6.5226494633305781E-3</c:v>
                </c:pt>
                <c:pt idx="44">
                  <c:v>2.6479781606731707E-2</c:v>
                </c:pt>
                <c:pt idx="45">
                  <c:v>0.15111672773107476</c:v>
                </c:pt>
                <c:pt idx="46">
                  <c:v>5.529889286523878E-3</c:v>
                </c:pt>
                <c:pt idx="47">
                  <c:v>0.10544521560305349</c:v>
                </c:pt>
                <c:pt idx="48">
                  <c:v>-3.9172888680697508E-2</c:v>
                </c:pt>
                <c:pt idx="49">
                  <c:v>-0.10062486342283943</c:v>
                </c:pt>
                <c:pt idx="50">
                  <c:v>-1.5737841603420902E-3</c:v>
                </c:pt>
                <c:pt idx="51">
                  <c:v>8.2457448072664224E-2</c:v>
                </c:pt>
                <c:pt idx="52">
                  <c:v>8.6074563434379261E-2</c:v>
                </c:pt>
                <c:pt idx="53">
                  <c:v>0.12718427613094332</c:v>
                </c:pt>
                <c:pt idx="54">
                  <c:v>5.5861909436401888E-2</c:v>
                </c:pt>
                <c:pt idx="55">
                  <c:v>3.2621577468382235E-2</c:v>
                </c:pt>
                <c:pt idx="56">
                  <c:v>0.1215271008636056</c:v>
                </c:pt>
                <c:pt idx="57">
                  <c:v>2.4345443991105793E-2</c:v>
                </c:pt>
                <c:pt idx="58">
                  <c:v>-5.3349355733476961E-2</c:v>
                </c:pt>
                <c:pt idx="59">
                  <c:v>-8.496370705576467E-2</c:v>
                </c:pt>
                <c:pt idx="60">
                  <c:v>6.113805807000515E-2</c:v>
                </c:pt>
                <c:pt idx="61">
                  <c:v>-5.5247430350707588E-2</c:v>
                </c:pt>
                <c:pt idx="62">
                  <c:v>1.7207714123654291E-2</c:v>
                </c:pt>
                <c:pt idx="63">
                  <c:v>4.6878523469305121E-2</c:v>
                </c:pt>
                <c:pt idx="64">
                  <c:v>9.5089487030735387E-2</c:v>
                </c:pt>
                <c:pt idx="65">
                  <c:v>0.10493986687889062</c:v>
                </c:pt>
                <c:pt idx="66">
                  <c:v>-1.8849901409440553E-2</c:v>
                </c:pt>
                <c:pt idx="67">
                  <c:v>2.0165957325920986E-2</c:v>
                </c:pt>
                <c:pt idx="68">
                  <c:v>0.19539861508895975</c:v>
                </c:pt>
                <c:pt idx="69">
                  <c:v>0.10544630040390228</c:v>
                </c:pt>
                <c:pt idx="70">
                  <c:v>-8.7315073004240878E-3</c:v>
                </c:pt>
                <c:pt idx="71">
                  <c:v>4.2454341649647009E-2</c:v>
                </c:pt>
                <c:pt idx="72">
                  <c:v>2.0562206637003547E-2</c:v>
                </c:pt>
                <c:pt idx="73">
                  <c:v>3.854238346888323E-2</c:v>
                </c:pt>
                <c:pt idx="74">
                  <c:v>1.1812179312877154E-2</c:v>
                </c:pt>
                <c:pt idx="75">
                  <c:v>0.12714118392759521</c:v>
                </c:pt>
                <c:pt idx="76">
                  <c:v>0.1511122630225927</c:v>
                </c:pt>
                <c:pt idx="77">
                  <c:v>-7.1919297946678132E-2</c:v>
                </c:pt>
                <c:pt idx="78">
                  <c:v>-4.037935011263092E-2</c:v>
                </c:pt>
                <c:pt idx="79">
                  <c:v>1.0299495700079611E-2</c:v>
                </c:pt>
                <c:pt idx="80">
                  <c:v>7.0808106357622635E-2</c:v>
                </c:pt>
                <c:pt idx="81">
                  <c:v>4.825199510376553E-2</c:v>
                </c:pt>
                <c:pt idx="82">
                  <c:v>9.2154860956452228E-3</c:v>
                </c:pt>
                <c:pt idx="83">
                  <c:v>2.113179997562957E-2</c:v>
                </c:pt>
                <c:pt idx="84">
                  <c:v>0.12295324031493851</c:v>
                </c:pt>
                <c:pt idx="85">
                  <c:v>0.12551141068947241</c:v>
                </c:pt>
                <c:pt idx="86">
                  <c:v>8.5952376753478166E-2</c:v>
                </c:pt>
                <c:pt idx="87">
                  <c:v>6.3924620623724365E-2</c:v>
                </c:pt>
                <c:pt idx="88">
                  <c:v>-8.298652376192385E-2</c:v>
                </c:pt>
                <c:pt idx="89">
                  <c:v>7.1106795031083914E-2</c:v>
                </c:pt>
                <c:pt idx="90">
                  <c:v>0.12236555986565459</c:v>
                </c:pt>
                <c:pt idx="91">
                  <c:v>-2.6941401654642091E-2</c:v>
                </c:pt>
                <c:pt idx="92">
                  <c:v>0.13708691421155916</c:v>
                </c:pt>
                <c:pt idx="93">
                  <c:v>0.14863054906471915</c:v>
                </c:pt>
                <c:pt idx="94">
                  <c:v>-7.7325347258151197E-2</c:v>
                </c:pt>
                <c:pt idx="95">
                  <c:v>0.13245530864240362</c:v>
                </c:pt>
                <c:pt idx="96">
                  <c:v>0.10008466027477547</c:v>
                </c:pt>
                <c:pt idx="97">
                  <c:v>-6.3996092933612567E-2</c:v>
                </c:pt>
                <c:pt idx="98">
                  <c:v>0.19675518420227597</c:v>
                </c:pt>
                <c:pt idx="99">
                  <c:v>0.12422223837957785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B66-4F55-BED2-356B4C411A79}"/>
            </c:ext>
          </c:extLst>
        </c:ser>
        <c:ser>
          <c:idx val="1"/>
          <c:order val="1"/>
          <c:tx>
            <c:v>WALMEX</c:v>
          </c:tx>
          <c:spPr>
            <a:ln w="25400" cap="rnd">
              <a:noFill/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Markowitz!$C$2</c:f>
              <c:numCache>
                <c:formatCode>0.00000000</c:formatCode>
                <c:ptCount val="1"/>
                <c:pt idx="0">
                  <c:v>0.23764201315795699</c:v>
                </c:pt>
              </c:numCache>
            </c:numRef>
          </c:xVal>
          <c:yVal>
            <c:numRef>
              <c:f>Markowitz!$B$2</c:f>
              <c:numCache>
                <c:formatCode>0.00000000</c:formatCode>
                <c:ptCount val="1"/>
                <c:pt idx="0">
                  <c:v>0.11321933840390142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B66-4F55-BED2-356B4C411A79}"/>
            </c:ext>
          </c:extLst>
        </c:ser>
        <c:ser>
          <c:idx val="2"/>
          <c:order val="2"/>
          <c:tx>
            <c:v>BIMBOA</c:v>
          </c:tx>
          <c:spPr>
            <a:ln w="25400" cap="rnd">
              <a:noFill/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3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Markowitz!$C$3</c:f>
              <c:numCache>
                <c:formatCode>0.00000000</c:formatCode>
                <c:ptCount val="1"/>
                <c:pt idx="0">
                  <c:v>0.24551607761862915</c:v>
                </c:pt>
              </c:numCache>
            </c:numRef>
          </c:xVal>
          <c:yVal>
            <c:numRef>
              <c:f>Markowitz!$B$3</c:f>
              <c:numCache>
                <c:formatCode>0.00000000</c:formatCode>
                <c:ptCount val="1"/>
                <c:pt idx="0">
                  <c:v>-2.6239846301819348E-2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B66-4F55-BED2-356B4C411A79}"/>
            </c:ext>
          </c:extLst>
        </c:ser>
        <c:ser>
          <c:idx val="3"/>
          <c:order val="3"/>
          <c:tx>
            <c:v>CEMEX</c:v>
          </c:tx>
          <c:spPr>
            <a:ln w="25400" cap="rnd">
              <a:noFill/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Markowitz!$C$4</c:f>
              <c:numCache>
                <c:formatCode>0.00000000</c:formatCode>
                <c:ptCount val="1"/>
                <c:pt idx="0">
                  <c:v>0.32692377836475245</c:v>
                </c:pt>
              </c:numCache>
            </c:numRef>
          </c:xVal>
          <c:yVal>
            <c:numRef>
              <c:f>Markowitz!$B$4</c:f>
              <c:numCache>
                <c:formatCode>0.00000000</c:formatCode>
                <c:ptCount val="1"/>
                <c:pt idx="0">
                  <c:v>-0.12006329324768503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B66-4F55-BED2-356B4C411A79}"/>
            </c:ext>
          </c:extLst>
        </c:ser>
        <c:ser>
          <c:idx val="4"/>
          <c:order val="4"/>
          <c:tx>
            <c:v>MVP</c:v>
          </c:tx>
          <c:spPr>
            <a:ln w="53975" cap="rnd">
              <a:noFill/>
            </a:ln>
            <a:effectLst>
              <a:glow>
                <a:srgbClr val="FF0000"/>
              </a:glow>
              <a:outerShdw blurRad="25400" dist="12700" sx="1000" sy="1000" algn="ctr" rotWithShape="0">
                <a:srgbClr val="FF0000"/>
              </a:outerShdw>
            </a:effectLst>
          </c:spPr>
          <c:marker>
            <c:symbol val="diamond"/>
            <c:size val="6"/>
            <c:spPr>
              <a:pattFill prst="pct30">
                <a:fgClr>
                  <a:srgbClr val="FF0000"/>
                </a:fgClr>
                <a:bgClr>
                  <a:schemeClr val="bg1"/>
                </a:bgClr>
              </a:pattFill>
              <a:ln w="0">
                <a:noFill/>
              </a:ln>
              <a:effectLst>
                <a:glow>
                  <a:srgbClr val="FF0000"/>
                </a:glow>
                <a:outerShdw blurRad="25400" dist="12700" sx="1000" sy="1000" algn="ctr" rotWithShape="0">
                  <a:srgbClr val="FF0000"/>
                </a:outerShdw>
              </a:effectLst>
            </c:spPr>
          </c:marker>
          <c:xVal>
            <c:numRef>
              <c:f>Markowitz!$V$8</c:f>
              <c:numCache>
                <c:formatCode>General</c:formatCode>
                <c:ptCount val="1"/>
                <c:pt idx="0">
                  <c:v>0.17973090358568108</c:v>
                </c:pt>
              </c:numCache>
            </c:numRef>
          </c:xVal>
          <c:yVal>
            <c:numRef>
              <c:f>Markowitz!$T$8</c:f>
              <c:numCache>
                <c:formatCode>General</c:formatCode>
                <c:ptCount val="1"/>
                <c:pt idx="0">
                  <c:v>1.8842471311506945E-2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B66-4F55-BED2-356B4C411A79}"/>
            </c:ext>
          </c:extLst>
        </c:ser>
        <c:ser>
          <c:idx val="5"/>
          <c:order val="5"/>
          <c:tx>
            <c:v>20%</c:v>
          </c:tx>
          <c:spPr>
            <a:ln w="25400" cap="rnd">
              <a:noFill/>
            </a:ln>
            <a:effectLst>
              <a:glow rad="139700">
                <a:schemeClr val="accent6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6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TwofundSepTheorem!$I$9</c:f>
              <c:numCache>
                <c:formatCode>General</c:formatCode>
                <c:ptCount val="1"/>
                <c:pt idx="0">
                  <c:v>0.32853462223722729</c:v>
                </c:pt>
              </c:numCache>
            </c:numRef>
          </c:xVal>
          <c:yVal>
            <c:numRef>
              <c:f>TwofundSepTheorem!$G$9</c:f>
              <c:numCache>
                <c:formatCode>General</c:formatCode>
                <c:ptCount val="1"/>
                <c:pt idx="0">
                  <c:v>0.20000000000000007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4B66-4F55-BED2-356B4C411A79}"/>
            </c:ext>
          </c:extLst>
        </c:ser>
        <c:ser>
          <c:idx val="6"/>
          <c:order val="6"/>
          <c:tx>
            <c:v>EF</c:v>
          </c:tx>
          <c:spPr>
            <a:ln w="25400" cap="rnd">
              <a:noFill/>
            </a:ln>
            <a:effectLst>
              <a:glow rad="139700">
                <a:schemeClr val="accent1">
                  <a:lumMod val="60000"/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rgbClr val="7030A0"/>
              </a:solidFill>
              <a:ln>
                <a:noFill/>
              </a:ln>
              <a:effectLst>
                <a:glow rad="63500">
                  <a:schemeClr val="accent1">
                    <a:lumMod val="60000"/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TwofundSepTheorem!$J$13:$J$112</c:f>
              <c:numCache>
                <c:formatCode>General</c:formatCode>
                <c:ptCount val="100"/>
                <c:pt idx="0">
                  <c:v>0.17975194264250907</c:v>
                </c:pt>
                <c:pt idx="1">
                  <c:v>0.17981504504308676</c:v>
                </c:pt>
                <c:pt idx="2">
                  <c:v>0.17992016652949089</c:v>
                </c:pt>
                <c:pt idx="3">
                  <c:v>0.18006723351074486</c:v>
                </c:pt>
                <c:pt idx="4">
                  <c:v>0.18025614331968678</c:v>
                </c:pt>
                <c:pt idx="5">
                  <c:v>0.18048676456965698</c:v>
                </c:pt>
                <c:pt idx="6">
                  <c:v>0.18075893760812786</c:v>
                </c:pt>
                <c:pt idx="7">
                  <c:v>0.18107247506365046</c:v>
                </c:pt>
                <c:pt idx="8">
                  <c:v>0.18142716248179194</c:v>
                </c:pt>
                <c:pt idx="9">
                  <c:v>0.18182275904510334</c:v>
                </c:pt>
                <c:pt idx="10">
                  <c:v>0.18225899837158618</c:v>
                </c:pt>
                <c:pt idx="11">
                  <c:v>0.18273558938563381</c:v>
                </c:pt>
                <c:pt idx="12">
                  <c:v>0.18325221725500906</c:v>
                </c:pt>
                <c:pt idx="13">
                  <c:v>0.18380854438708796</c:v>
                </c:pt>
                <c:pt idx="14">
                  <c:v>0.18440421147735242</c:v>
                </c:pt>
                <c:pt idx="15">
                  <c:v>0.18503883860295139</c:v>
                </c:pt>
                <c:pt idx="16">
                  <c:v>0.18571202635407064</c:v>
                </c:pt>
                <c:pt idx="17">
                  <c:v>0.18642335699584953</c:v>
                </c:pt>
                <c:pt idx="18">
                  <c:v>0.18717239565365892</c:v>
                </c:pt>
                <c:pt idx="19">
                  <c:v>0.18795869151470138</c:v>
                </c:pt>
                <c:pt idx="20">
                  <c:v>0.18878177903910243</c:v>
                </c:pt>
                <c:pt idx="21">
                  <c:v>0.1896411791739317</c:v>
                </c:pt>
                <c:pt idx="22">
                  <c:v>0.19053640056391066</c:v>
                </c:pt>
                <c:pt idx="23">
                  <c:v>0.19146694075292403</c:v>
                </c:pt>
                <c:pt idx="24">
                  <c:v>0.19243228737085002</c:v>
                </c:pt>
                <c:pt idx="25">
                  <c:v>0.1934319193006471</c:v>
                </c:pt>
                <c:pt idx="26">
                  <c:v>0.19446530782108068</c:v>
                </c:pt>
                <c:pt idx="27">
                  <c:v>0.19553191772092923</c:v>
                </c:pt>
                <c:pt idx="28">
                  <c:v>0.19663120838097339</c:v>
                </c:pt>
                <c:pt idx="29">
                  <c:v>0.19776263482053502</c:v>
                </c:pt>
                <c:pt idx="30">
                  <c:v>0.19892564870579102</c:v>
                </c:pt>
                <c:pt idx="31">
                  <c:v>0.20011969931753401</c:v>
                </c:pt>
                <c:pt idx="32">
                  <c:v>0.20134423447648464</c:v>
                </c:pt>
                <c:pt idx="33">
                  <c:v>0.20259870142467351</c:v>
                </c:pt>
                <c:pt idx="34">
                  <c:v>0.20388254766180292</c:v>
                </c:pt>
                <c:pt idx="35">
                  <c:v>0.2051952217358671</c:v>
                </c:pt>
                <c:pt idx="36">
                  <c:v>0.20653617398765026</c:v>
                </c:pt>
                <c:pt idx="37">
                  <c:v>0.20790485724903873</c:v>
                </c:pt>
                <c:pt idx="38">
                  <c:v>0.20930072749536821</c:v>
                </c:pt>
                <c:pt idx="39">
                  <c:v>0.2107232444522876</c:v>
                </c:pt>
                <c:pt idx="40">
                  <c:v>0.21217187215785155</c:v>
                </c:pt>
                <c:pt idx="41">
                  <c:v>0.21364607948075673</c:v>
                </c:pt>
                <c:pt idx="42">
                  <c:v>0.21514534059581417</c:v>
                </c:pt>
                <c:pt idx="43">
                  <c:v>0.2166691354179015</c:v>
                </c:pt>
                <c:pt idx="44">
                  <c:v>0.21821694999576438</c:v>
                </c:pt>
                <c:pt idx="45">
                  <c:v>0.219788276867143</c:v>
                </c:pt>
                <c:pt idx="46">
                  <c:v>0.22138261537677895</c:v>
                </c:pt>
                <c:pt idx="47">
                  <c:v>0.22299947195892361</c:v>
                </c:pt>
                <c:pt idx="48">
                  <c:v>0.22463836038601162</c:v>
                </c:pt>
                <c:pt idx="49">
                  <c:v>0.22629880198519275</c:v>
                </c:pt>
                <c:pt idx="50">
                  <c:v>0.22798032582442779</c:v>
                </c:pt>
                <c:pt idx="51">
                  <c:v>0.22968246886985527</c:v>
                </c:pt>
                <c:pt idx="52">
                  <c:v>0.23140477611612253</c:v>
                </c:pt>
                <c:pt idx="53">
                  <c:v>0.23314680069135515</c:v>
                </c:pt>
                <c:pt idx="54">
                  <c:v>0.23490810393840644</c:v>
                </c:pt>
                <c:pt idx="55">
                  <c:v>0.23668825547399008</c:v>
                </c:pt>
                <c:pt idx="56">
                  <c:v>0.23848683322725683</c:v>
                </c:pt>
                <c:pt idx="57">
                  <c:v>0.2403034234593236</c:v>
                </c:pt>
                <c:pt idx="58">
                  <c:v>0.24213762076521178</c:v>
                </c:pt>
                <c:pt idx="59">
                  <c:v>0.24398902805959333</c:v>
                </c:pt>
                <c:pt idx="60">
                  <c:v>0.24585725654768356</c:v>
                </c:pt>
                <c:pt idx="61">
                  <c:v>0.24774192568255968</c:v>
                </c:pt>
                <c:pt idx="62">
                  <c:v>0.2496426631101209</c:v>
                </c:pt>
                <c:pt idx="63">
                  <c:v>0.2515591046028442</c:v>
                </c:pt>
                <c:pt idx="64">
                  <c:v>0.25349089398342706</c:v>
                </c:pt>
                <c:pt idx="65">
                  <c:v>0.25543768303934788</c:v>
                </c:pt>
                <c:pt idx="66">
                  <c:v>0.25739913142931276</c:v>
                </c:pt>
                <c:pt idx="67">
                  <c:v>0.25937490658249857</c:v>
                </c:pt>
                <c:pt idx="68">
                  <c:v>0.26136468359144477</c:v>
                </c:pt>
                <c:pt idx="69">
                  <c:v>0.26336814509938977</c:v>
                </c:pt>
                <c:pt idx="70">
                  <c:v>0.26538498118279291</c:v>
                </c:pt>
                <c:pt idx="71">
                  <c:v>0.26741488922973322</c:v>
                </c:pt>
                <c:pt idx="72">
                  <c:v>0.26945757381482255</c:v>
                </c:pt>
                <c:pt idx="73">
                  <c:v>0.27151274657122743</c:v>
                </c:pt>
                <c:pt idx="74">
                  <c:v>0.27358012606034376</c:v>
                </c:pt>
                <c:pt idx="75">
                  <c:v>0.27565943763962908</c:v>
                </c:pt>
                <c:pt idx="76">
                  <c:v>0.27775041332905431</c:v>
                </c:pt>
                <c:pt idx="77">
                  <c:v>0.27985279167659805</c:v>
                </c:pt>
                <c:pt idx="78">
                  <c:v>0.28196631762317148</c:v>
                </c:pt>
                <c:pt idx="79">
                  <c:v>0.2840907423673254</c:v>
                </c:pt>
                <c:pt idx="80">
                  <c:v>0.28622582323006057</c:v>
                </c:pt>
                <c:pt idx="81">
                  <c:v>0.28837132352003148</c:v>
                </c:pt>
                <c:pt idx="82">
                  <c:v>0.29052701239940559</c:v>
                </c:pt>
                <c:pt idx="83">
                  <c:v>0.29269266475061362</c:v>
                </c:pt>
                <c:pt idx="84">
                  <c:v>0.29486806104420116</c:v>
                </c:pt>
                <c:pt idx="85">
                  <c:v>0.29705298720797174</c:v>
                </c:pt>
                <c:pt idx="86">
                  <c:v>0.29924723449758561</c:v>
                </c:pt>
                <c:pt idx="87">
                  <c:v>0.30145059936876484</c:v>
                </c:pt>
                <c:pt idx="88">
                  <c:v>0.30366288335123059</c:v>
                </c:pt>
                <c:pt idx="89">
                  <c:v>0.30588389292448787</c:v>
                </c:pt>
                <c:pt idx="90">
                  <c:v>0.30811343939555291</c:v>
                </c:pt>
                <c:pt idx="91">
                  <c:v>0.31035133877870658</c:v>
                </c:pt>
                <c:pt idx="92">
                  <c:v>0.31259741167734395</c:v>
                </c:pt>
                <c:pt idx="93">
                  <c:v>0.31485148316797756</c:v>
                </c:pt>
                <c:pt idx="94">
                  <c:v>0.31711338268644002</c:v>
                </c:pt>
                <c:pt idx="95">
                  <c:v>0.31938294391632577</c:v>
                </c:pt>
                <c:pt idx="96">
                  <c:v>0.32166000467969613</c:v>
                </c:pt>
                <c:pt idx="97">
                  <c:v>0.32394440683007075</c:v>
                </c:pt>
                <c:pt idx="98">
                  <c:v>0.32623599614771448</c:v>
                </c:pt>
                <c:pt idx="99">
                  <c:v>0.32853462223722751</c:v>
                </c:pt>
              </c:numCache>
            </c:numRef>
          </c:xVal>
          <c:yVal>
            <c:numRef>
              <c:f>TwofundSepTheorem!$H$13:$H$112</c:f>
              <c:numCache>
                <c:formatCode>General</c:formatCode>
                <c:ptCount val="100"/>
                <c:pt idx="0">
                  <c:v>2.0654046598391873E-2</c:v>
                </c:pt>
                <c:pt idx="1">
                  <c:v>2.2465621885276805E-2</c:v>
                </c:pt>
                <c:pt idx="2">
                  <c:v>2.4277197172161737E-2</c:v>
                </c:pt>
                <c:pt idx="3">
                  <c:v>2.6088772459046665E-2</c:v>
                </c:pt>
                <c:pt idx="4">
                  <c:v>2.7900347745931593E-2</c:v>
                </c:pt>
                <c:pt idx="5">
                  <c:v>2.9711923032816532E-2</c:v>
                </c:pt>
                <c:pt idx="6">
                  <c:v>3.1523498319701464E-2</c:v>
                </c:pt>
                <c:pt idx="7">
                  <c:v>3.3335073606586385E-2</c:v>
                </c:pt>
                <c:pt idx="8">
                  <c:v>3.5146648893471327E-2</c:v>
                </c:pt>
                <c:pt idx="9">
                  <c:v>3.6958224180356256E-2</c:v>
                </c:pt>
                <c:pt idx="10">
                  <c:v>3.8769799467241184E-2</c:v>
                </c:pt>
                <c:pt idx="11">
                  <c:v>4.0581374754126098E-2</c:v>
                </c:pt>
                <c:pt idx="12">
                  <c:v>4.2392950041011047E-2</c:v>
                </c:pt>
                <c:pt idx="13">
                  <c:v>4.4204525327895969E-2</c:v>
                </c:pt>
                <c:pt idx="14">
                  <c:v>4.6016100614780918E-2</c:v>
                </c:pt>
                <c:pt idx="15">
                  <c:v>4.7827675901665846E-2</c:v>
                </c:pt>
                <c:pt idx="16">
                  <c:v>4.9639251188550761E-2</c:v>
                </c:pt>
                <c:pt idx="17">
                  <c:v>5.1450826475435703E-2</c:v>
                </c:pt>
                <c:pt idx="18">
                  <c:v>5.3262401762320652E-2</c:v>
                </c:pt>
                <c:pt idx="19">
                  <c:v>5.5073977049205552E-2</c:v>
                </c:pt>
                <c:pt idx="20">
                  <c:v>5.6885552336090495E-2</c:v>
                </c:pt>
                <c:pt idx="21">
                  <c:v>5.869712762297543E-2</c:v>
                </c:pt>
                <c:pt idx="22">
                  <c:v>6.0508702909860365E-2</c:v>
                </c:pt>
                <c:pt idx="23">
                  <c:v>6.2320278196745293E-2</c:v>
                </c:pt>
                <c:pt idx="24">
                  <c:v>6.4131853483630222E-2</c:v>
                </c:pt>
                <c:pt idx="25">
                  <c:v>6.5943428770515164E-2</c:v>
                </c:pt>
                <c:pt idx="26">
                  <c:v>6.7755004057400092E-2</c:v>
                </c:pt>
                <c:pt idx="27">
                  <c:v>6.9566579344285007E-2</c:v>
                </c:pt>
                <c:pt idx="28">
                  <c:v>7.1378154631169963E-2</c:v>
                </c:pt>
                <c:pt idx="29">
                  <c:v>7.3189729918054905E-2</c:v>
                </c:pt>
                <c:pt idx="30">
                  <c:v>7.5001305204939833E-2</c:v>
                </c:pt>
                <c:pt idx="31">
                  <c:v>7.6812880491824762E-2</c:v>
                </c:pt>
                <c:pt idx="32">
                  <c:v>7.862445577870969E-2</c:v>
                </c:pt>
                <c:pt idx="33">
                  <c:v>8.0436031065594618E-2</c:v>
                </c:pt>
                <c:pt idx="34">
                  <c:v>8.224760635247956E-2</c:v>
                </c:pt>
                <c:pt idx="35">
                  <c:v>8.4059181639364489E-2</c:v>
                </c:pt>
                <c:pt idx="36">
                  <c:v>8.5870756926249431E-2</c:v>
                </c:pt>
                <c:pt idx="37">
                  <c:v>8.7682332213134345E-2</c:v>
                </c:pt>
                <c:pt idx="38">
                  <c:v>8.9493907500019274E-2</c:v>
                </c:pt>
                <c:pt idx="39">
                  <c:v>9.1305482786904216E-2</c:v>
                </c:pt>
                <c:pt idx="40">
                  <c:v>9.3117058073789144E-2</c:v>
                </c:pt>
                <c:pt idx="41">
                  <c:v>9.4928633360674086E-2</c:v>
                </c:pt>
                <c:pt idx="42">
                  <c:v>9.6740208647559014E-2</c:v>
                </c:pt>
                <c:pt idx="43">
                  <c:v>9.8551783934443957E-2</c:v>
                </c:pt>
                <c:pt idx="44">
                  <c:v>0.10036335922132887</c:v>
                </c:pt>
                <c:pt idx="45">
                  <c:v>0.10217493450821381</c:v>
                </c:pt>
                <c:pt idx="46">
                  <c:v>0.10398650979509874</c:v>
                </c:pt>
                <c:pt idx="47">
                  <c:v>0.10579808508198368</c:v>
                </c:pt>
                <c:pt idx="48">
                  <c:v>0.10760966036886861</c:v>
                </c:pt>
                <c:pt idx="49">
                  <c:v>0.10942123565575354</c:v>
                </c:pt>
                <c:pt idx="50">
                  <c:v>0.11123281094263845</c:v>
                </c:pt>
                <c:pt idx="51">
                  <c:v>0.11304438622952338</c:v>
                </c:pt>
                <c:pt idx="52">
                  <c:v>0.11485596151640833</c:v>
                </c:pt>
                <c:pt idx="53">
                  <c:v>0.11666753680329325</c:v>
                </c:pt>
                <c:pt idx="54">
                  <c:v>0.1184791120901782</c:v>
                </c:pt>
                <c:pt idx="55">
                  <c:v>0.12029068737706312</c:v>
                </c:pt>
                <c:pt idx="56">
                  <c:v>0.12210226266394805</c:v>
                </c:pt>
                <c:pt idx="57">
                  <c:v>0.12391383795083298</c:v>
                </c:pt>
                <c:pt idx="58">
                  <c:v>0.12572541323771794</c:v>
                </c:pt>
                <c:pt idx="59">
                  <c:v>0.12753698852460285</c:v>
                </c:pt>
                <c:pt idx="60">
                  <c:v>0.12934856381148779</c:v>
                </c:pt>
                <c:pt idx="61">
                  <c:v>0.13116013909837271</c:v>
                </c:pt>
                <c:pt idx="62">
                  <c:v>0.13297171438525765</c:v>
                </c:pt>
                <c:pt idx="63">
                  <c:v>0.13478328967214259</c:v>
                </c:pt>
                <c:pt idx="64">
                  <c:v>0.13659486495902751</c:v>
                </c:pt>
                <c:pt idx="65">
                  <c:v>0.13840644024591245</c:v>
                </c:pt>
                <c:pt idx="66">
                  <c:v>0.14021801553279739</c:v>
                </c:pt>
                <c:pt idx="67">
                  <c:v>0.14202959081968231</c:v>
                </c:pt>
                <c:pt idx="68">
                  <c:v>0.14384116610656722</c:v>
                </c:pt>
                <c:pt idx="69">
                  <c:v>0.14565274139345219</c:v>
                </c:pt>
                <c:pt idx="70">
                  <c:v>0.1474643166803371</c:v>
                </c:pt>
                <c:pt idx="71">
                  <c:v>0.14927589196722205</c:v>
                </c:pt>
                <c:pt idx="72">
                  <c:v>0.15108746725410699</c:v>
                </c:pt>
                <c:pt idx="73">
                  <c:v>0.1528990425409919</c:v>
                </c:pt>
                <c:pt idx="74">
                  <c:v>0.15471061782787685</c:v>
                </c:pt>
                <c:pt idx="75">
                  <c:v>0.15652219311476179</c:v>
                </c:pt>
                <c:pt idx="76">
                  <c:v>0.15833376840164673</c:v>
                </c:pt>
                <c:pt idx="77">
                  <c:v>0.16014534368853162</c:v>
                </c:pt>
                <c:pt idx="78">
                  <c:v>0.16195691897541656</c:v>
                </c:pt>
                <c:pt idx="79">
                  <c:v>0.1637684942623015</c:v>
                </c:pt>
                <c:pt idx="80">
                  <c:v>0.16558006954918641</c:v>
                </c:pt>
                <c:pt idx="81">
                  <c:v>0.16739164483607141</c:v>
                </c:pt>
                <c:pt idx="82">
                  <c:v>0.1692032201229563</c:v>
                </c:pt>
                <c:pt idx="83">
                  <c:v>0.17101479540984124</c:v>
                </c:pt>
                <c:pt idx="84">
                  <c:v>0.17282637069672618</c:v>
                </c:pt>
                <c:pt idx="85">
                  <c:v>0.17463794598361113</c:v>
                </c:pt>
                <c:pt idx="86">
                  <c:v>0.17644952127049604</c:v>
                </c:pt>
                <c:pt idx="87">
                  <c:v>0.17826109655738098</c:v>
                </c:pt>
                <c:pt idx="88">
                  <c:v>0.1800726718442659</c:v>
                </c:pt>
                <c:pt idx="89">
                  <c:v>0.18188424713115081</c:v>
                </c:pt>
                <c:pt idx="90">
                  <c:v>0.18369582241803573</c:v>
                </c:pt>
                <c:pt idx="91">
                  <c:v>0.1855073977049207</c:v>
                </c:pt>
                <c:pt idx="92">
                  <c:v>0.18731897299180561</c:v>
                </c:pt>
                <c:pt idx="93">
                  <c:v>0.18913054827869052</c:v>
                </c:pt>
                <c:pt idx="94">
                  <c:v>0.19094212356557549</c:v>
                </c:pt>
                <c:pt idx="95">
                  <c:v>0.19275369885246044</c:v>
                </c:pt>
                <c:pt idx="96">
                  <c:v>0.19456527413934535</c:v>
                </c:pt>
                <c:pt idx="97">
                  <c:v>0.19637684942623029</c:v>
                </c:pt>
                <c:pt idx="98">
                  <c:v>0.19818842471311524</c:v>
                </c:pt>
                <c:pt idx="99">
                  <c:v>0.20000000000000018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75A-40DF-B5A0-383D543A65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1892959"/>
        <c:axId val="327906735"/>
      </c:scatterChart>
      <c:valAx>
        <c:axId val="2061892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327906735"/>
        <c:crosses val="autoZero"/>
        <c:crossBetween val="midCat"/>
      </c:valAx>
      <c:valAx>
        <c:axId val="327906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0618929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4578542672234032"/>
          <c:y val="0.72465675945436403"/>
          <c:w val="0.76828725908526407"/>
          <c:h val="0.2753432405456360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7899652729596831E-2"/>
          <c:y val="5.0547903817868341E-2"/>
          <c:w val="0.84673787287458846"/>
          <c:h val="0.66052215948460669"/>
        </c:manualLayout>
      </c:layout>
      <c:scatterChart>
        <c:scatterStyle val="lineMarker"/>
        <c:varyColors val="0"/>
        <c:ser>
          <c:idx val="0"/>
          <c:order val="0"/>
          <c:tx>
            <c:v>PORTFOLIO WALMEX &amp; BIMBOA &amp; CEMEX</c:v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Markowitz!$N$8:$N$107</c:f>
              <c:numCache>
                <c:formatCode>General</c:formatCode>
                <c:ptCount val="100"/>
                <c:pt idx="0">
                  <c:v>0.234275321860973</c:v>
                </c:pt>
                <c:pt idx="1">
                  <c:v>0.21982457834245384</c:v>
                </c:pt>
                <c:pt idx="2">
                  <c:v>0.32652430305963548</c:v>
                </c:pt>
                <c:pt idx="3">
                  <c:v>0.1981987212273584</c:v>
                </c:pt>
                <c:pt idx="4">
                  <c:v>0.24928976531114405</c:v>
                </c:pt>
                <c:pt idx="5">
                  <c:v>0.30016519818879478</c:v>
                </c:pt>
                <c:pt idx="6">
                  <c:v>0.20467381831688269</c:v>
                </c:pt>
                <c:pt idx="7">
                  <c:v>0.20430834118483887</c:v>
                </c:pt>
                <c:pt idx="8">
                  <c:v>0.22598292269498629</c:v>
                </c:pt>
                <c:pt idx="9">
                  <c:v>0.29028780307005519</c:v>
                </c:pt>
                <c:pt idx="10">
                  <c:v>0.20459034516086483</c:v>
                </c:pt>
                <c:pt idx="11">
                  <c:v>0.18487985241308674</c:v>
                </c:pt>
                <c:pt idx="12">
                  <c:v>0.2752001280065679</c:v>
                </c:pt>
                <c:pt idx="13">
                  <c:v>0.19813502098781208</c:v>
                </c:pt>
                <c:pt idx="14">
                  <c:v>0.25780910573630789</c:v>
                </c:pt>
                <c:pt idx="15">
                  <c:v>0.18904980578682923</c:v>
                </c:pt>
                <c:pt idx="16">
                  <c:v>0.19693190544861036</c:v>
                </c:pt>
                <c:pt idx="17">
                  <c:v>0.35196627603905578</c:v>
                </c:pt>
                <c:pt idx="18">
                  <c:v>0.21975665995713287</c:v>
                </c:pt>
                <c:pt idx="19">
                  <c:v>0.19182877346249669</c:v>
                </c:pt>
                <c:pt idx="20">
                  <c:v>0.22971283193232753</c:v>
                </c:pt>
                <c:pt idx="21">
                  <c:v>0.1981884496589118</c:v>
                </c:pt>
                <c:pt idx="22">
                  <c:v>0.21302745417428273</c:v>
                </c:pt>
                <c:pt idx="23">
                  <c:v>0.225047571056295</c:v>
                </c:pt>
                <c:pt idx="24">
                  <c:v>0.2232078802764208</c:v>
                </c:pt>
                <c:pt idx="25">
                  <c:v>0.30528451657246286</c:v>
                </c:pt>
                <c:pt idx="26">
                  <c:v>0.20715278185444824</c:v>
                </c:pt>
                <c:pt idx="27">
                  <c:v>0.39671781023755265</c:v>
                </c:pt>
                <c:pt idx="28">
                  <c:v>0.2043134260705782</c:v>
                </c:pt>
                <c:pt idx="29">
                  <c:v>0.18339001580757733</c:v>
                </c:pt>
                <c:pt idx="30">
                  <c:v>0.33302116838435625</c:v>
                </c:pt>
                <c:pt idx="31">
                  <c:v>0.24616635428888012</c:v>
                </c:pt>
                <c:pt idx="32">
                  <c:v>0.30999865009818411</c:v>
                </c:pt>
                <c:pt idx="33">
                  <c:v>0.19034646344257961</c:v>
                </c:pt>
                <c:pt idx="34">
                  <c:v>0.31589829601266672</c:v>
                </c:pt>
                <c:pt idx="35">
                  <c:v>0.21095898970763488</c:v>
                </c:pt>
                <c:pt idx="36">
                  <c:v>0.2469139077596042</c:v>
                </c:pt>
                <c:pt idx="37">
                  <c:v>0.35587844463230156</c:v>
                </c:pt>
                <c:pt idx="38">
                  <c:v>0.23409144955351327</c:v>
                </c:pt>
                <c:pt idx="39">
                  <c:v>0.32895605379191595</c:v>
                </c:pt>
                <c:pt idx="40">
                  <c:v>0.26510610692056269</c:v>
                </c:pt>
                <c:pt idx="41">
                  <c:v>0.1946573888965504</c:v>
                </c:pt>
                <c:pt idx="42">
                  <c:v>0.397580773186195</c:v>
                </c:pt>
                <c:pt idx="43">
                  <c:v>0.20597026176709224</c:v>
                </c:pt>
                <c:pt idx="44">
                  <c:v>0.19919729454281898</c:v>
                </c:pt>
                <c:pt idx="45">
                  <c:v>0.29033193173515509</c:v>
                </c:pt>
                <c:pt idx="46">
                  <c:v>0.20001688598154335</c:v>
                </c:pt>
                <c:pt idx="47">
                  <c:v>0.29847446835372948</c:v>
                </c:pt>
                <c:pt idx="48">
                  <c:v>0.20576842013306301</c:v>
                </c:pt>
                <c:pt idx="49">
                  <c:v>0.29183917987526525</c:v>
                </c:pt>
                <c:pt idx="50">
                  <c:v>0.19157900688347643</c:v>
                </c:pt>
                <c:pt idx="51">
                  <c:v>0.22724023000832427</c:v>
                </c:pt>
                <c:pt idx="52">
                  <c:v>0.21271976481424876</c:v>
                </c:pt>
                <c:pt idx="53">
                  <c:v>0.25280704674893212</c:v>
                </c:pt>
                <c:pt idx="54">
                  <c:v>0.22209208941335146</c:v>
                </c:pt>
                <c:pt idx="55">
                  <c:v>0.22237542366421004</c:v>
                </c:pt>
                <c:pt idx="56">
                  <c:v>0.25610917270948708</c:v>
                </c:pt>
                <c:pt idx="57">
                  <c:v>0.18094969886941437</c:v>
                </c:pt>
                <c:pt idx="58">
                  <c:v>0.24190713085383531</c:v>
                </c:pt>
                <c:pt idx="59">
                  <c:v>0.27806828326105171</c:v>
                </c:pt>
                <c:pt idx="60">
                  <c:v>0.21276230382322808</c:v>
                </c:pt>
                <c:pt idx="61">
                  <c:v>0.24293958190079751</c:v>
                </c:pt>
                <c:pt idx="62">
                  <c:v>0.18208285564837723</c:v>
                </c:pt>
                <c:pt idx="63">
                  <c:v>0.18644952805014525</c:v>
                </c:pt>
                <c:pt idx="64">
                  <c:v>0.24872434386312453</c:v>
                </c:pt>
                <c:pt idx="65">
                  <c:v>0.26095594611538248</c:v>
                </c:pt>
                <c:pt idx="66">
                  <c:v>0.19133125257009534</c:v>
                </c:pt>
                <c:pt idx="67">
                  <c:v>0.1967363749323589</c:v>
                </c:pt>
                <c:pt idx="68">
                  <c:v>0.41305381841507405</c:v>
                </c:pt>
                <c:pt idx="69">
                  <c:v>0.29031692141871468</c:v>
                </c:pt>
                <c:pt idx="70">
                  <c:v>0.19232923728715989</c:v>
                </c:pt>
                <c:pt idx="71">
                  <c:v>0.18768566357412086</c:v>
                </c:pt>
                <c:pt idx="72">
                  <c:v>0.19420657013184814</c:v>
                </c:pt>
                <c:pt idx="73">
                  <c:v>0.20269677128156474</c:v>
                </c:pt>
                <c:pt idx="74">
                  <c:v>0.23859558409890338</c:v>
                </c:pt>
                <c:pt idx="75">
                  <c:v>0.25787267772215888</c:v>
                </c:pt>
                <c:pt idx="76">
                  <c:v>0.32446254983748246</c:v>
                </c:pt>
                <c:pt idx="77">
                  <c:v>0.26464088964398447</c:v>
                </c:pt>
                <c:pt idx="78">
                  <c:v>0.20382738714980597</c:v>
                </c:pt>
                <c:pt idx="79">
                  <c:v>0.21016379206055902</c:v>
                </c:pt>
                <c:pt idx="80">
                  <c:v>0.22174992780752065</c:v>
                </c:pt>
                <c:pt idx="81">
                  <c:v>0.185201988730615</c:v>
                </c:pt>
                <c:pt idx="82">
                  <c:v>0.1806711162502648</c:v>
                </c:pt>
                <c:pt idx="83">
                  <c:v>0.18668465423861763</c:v>
                </c:pt>
                <c:pt idx="84">
                  <c:v>0.31911883123589313</c:v>
                </c:pt>
                <c:pt idx="85">
                  <c:v>0.26638467875331889</c:v>
                </c:pt>
                <c:pt idx="86">
                  <c:v>0.28170286585870485</c:v>
                </c:pt>
                <c:pt idx="87">
                  <c:v>0.26399315524006239</c:v>
                </c:pt>
                <c:pt idx="88">
                  <c:v>0.26317441613867415</c:v>
                </c:pt>
                <c:pt idx="89">
                  <c:v>0.19751606266524913</c:v>
                </c:pt>
                <c:pt idx="90">
                  <c:v>0.30127804076166048</c:v>
                </c:pt>
                <c:pt idx="91">
                  <c:v>0.20927904702571065</c:v>
                </c:pt>
                <c:pt idx="92">
                  <c:v>0.30561159456892856</c:v>
                </c:pt>
                <c:pt idx="93">
                  <c:v>0.3396199927347639</c:v>
                </c:pt>
                <c:pt idx="94">
                  <c:v>0.25045847214047862</c:v>
                </c:pt>
                <c:pt idx="95">
                  <c:v>0.29369369776506132</c:v>
                </c:pt>
                <c:pt idx="96">
                  <c:v>0.22322625191332648</c:v>
                </c:pt>
                <c:pt idx="97">
                  <c:v>0.24109115012368049</c:v>
                </c:pt>
                <c:pt idx="98">
                  <c:v>0.41573295494491419</c:v>
                </c:pt>
                <c:pt idx="99">
                  <c:v>0.24062622297568423</c:v>
                </c:pt>
              </c:numCache>
            </c:numRef>
          </c:xVal>
          <c:yVal>
            <c:numRef>
              <c:f>Markowitz!$L$8:$L$107</c:f>
              <c:numCache>
                <c:formatCode>General</c:formatCode>
                <c:ptCount val="100"/>
                <c:pt idx="0">
                  <c:v>0.11165952091555392</c:v>
                </c:pt>
                <c:pt idx="1">
                  <c:v>9.8590771687153106E-2</c:v>
                </c:pt>
                <c:pt idx="2">
                  <c:v>0.17035264202905617</c:v>
                </c:pt>
                <c:pt idx="3">
                  <c:v>-1.5216048144841107E-2</c:v>
                </c:pt>
                <c:pt idx="4">
                  <c:v>-8.5002885093611383E-2</c:v>
                </c:pt>
                <c:pt idx="5">
                  <c:v>-9.8175346385368789E-2</c:v>
                </c:pt>
                <c:pt idx="6">
                  <c:v>3.5802228624608523E-2</c:v>
                </c:pt>
                <c:pt idx="7">
                  <c:v>-1.5917199822516923E-2</c:v>
                </c:pt>
                <c:pt idx="8">
                  <c:v>0.10259278764217881</c:v>
                </c:pt>
                <c:pt idx="9">
                  <c:v>0.12383709336525256</c:v>
                </c:pt>
                <c:pt idx="10">
                  <c:v>-4.274252933839038E-2</c:v>
                </c:pt>
                <c:pt idx="11">
                  <c:v>4.7365788140585674E-2</c:v>
                </c:pt>
                <c:pt idx="12">
                  <c:v>0.11840031490426302</c:v>
                </c:pt>
                <c:pt idx="13">
                  <c:v>5.5393000911032352E-2</c:v>
                </c:pt>
                <c:pt idx="14">
                  <c:v>0.13509258817663661</c:v>
                </c:pt>
                <c:pt idx="15">
                  <c:v>5.7329371326265227E-2</c:v>
                </c:pt>
                <c:pt idx="16">
                  <c:v>3.2659724763018216E-3</c:v>
                </c:pt>
                <c:pt idx="17">
                  <c:v>0.14936387530114104</c:v>
                </c:pt>
                <c:pt idx="18">
                  <c:v>-3.6362245088158711E-2</c:v>
                </c:pt>
                <c:pt idx="19">
                  <c:v>-2.0514679908522203E-2</c:v>
                </c:pt>
                <c:pt idx="20">
                  <c:v>7.34004816213258E-2</c:v>
                </c:pt>
                <c:pt idx="21">
                  <c:v>5.1183564806371457E-2</c:v>
                </c:pt>
                <c:pt idx="22">
                  <c:v>-6.1664366668505981E-3</c:v>
                </c:pt>
                <c:pt idx="23">
                  <c:v>2.0087876614093812E-2</c:v>
                </c:pt>
                <c:pt idx="24">
                  <c:v>-1.8578393367986272E-2</c:v>
                </c:pt>
                <c:pt idx="25">
                  <c:v>-0.10417298948459942</c:v>
                </c:pt>
                <c:pt idx="26">
                  <c:v>4.3436222437809133E-2</c:v>
                </c:pt>
                <c:pt idx="27">
                  <c:v>0.18601669093825524</c:v>
                </c:pt>
                <c:pt idx="28">
                  <c:v>7.0773545521417042E-2</c:v>
                </c:pt>
                <c:pt idx="29">
                  <c:v>2.8867086609161211E-2</c:v>
                </c:pt>
                <c:pt idx="30">
                  <c:v>0.13805293683378175</c:v>
                </c:pt>
                <c:pt idx="31">
                  <c:v>-5.6469078988415994E-2</c:v>
                </c:pt>
                <c:pt idx="32">
                  <c:v>0.13048566652424487</c:v>
                </c:pt>
                <c:pt idx="33">
                  <c:v>-2.2070531328630107E-2</c:v>
                </c:pt>
                <c:pt idx="34">
                  <c:v>0.14273354988207881</c:v>
                </c:pt>
                <c:pt idx="35">
                  <c:v>8.8644900771566074E-2</c:v>
                </c:pt>
                <c:pt idx="36">
                  <c:v>6.9780809108636113E-2</c:v>
                </c:pt>
                <c:pt idx="37">
                  <c:v>0.16613848346452637</c:v>
                </c:pt>
                <c:pt idx="38">
                  <c:v>4.24160288367398E-3</c:v>
                </c:pt>
                <c:pt idx="39">
                  <c:v>0.13829440520171299</c:v>
                </c:pt>
                <c:pt idx="40">
                  <c:v>6.3654448038441946E-2</c:v>
                </c:pt>
                <c:pt idx="41">
                  <c:v>6.7599170151657548E-2</c:v>
                </c:pt>
                <c:pt idx="42">
                  <c:v>0.18416885709637448</c:v>
                </c:pt>
                <c:pt idx="43">
                  <c:v>6.5226494633305781E-3</c:v>
                </c:pt>
                <c:pt idx="44">
                  <c:v>2.6479781606731707E-2</c:v>
                </c:pt>
                <c:pt idx="45">
                  <c:v>0.15111672773107476</c:v>
                </c:pt>
                <c:pt idx="46">
                  <c:v>5.529889286523878E-3</c:v>
                </c:pt>
                <c:pt idx="47">
                  <c:v>0.10544521560305349</c:v>
                </c:pt>
                <c:pt idx="48">
                  <c:v>-3.9172888680697508E-2</c:v>
                </c:pt>
                <c:pt idx="49">
                  <c:v>-0.10062486342283943</c:v>
                </c:pt>
                <c:pt idx="50">
                  <c:v>-1.5737841603420902E-3</c:v>
                </c:pt>
                <c:pt idx="51">
                  <c:v>8.2457448072664224E-2</c:v>
                </c:pt>
                <c:pt idx="52">
                  <c:v>8.6074563434379261E-2</c:v>
                </c:pt>
                <c:pt idx="53">
                  <c:v>0.12718427613094332</c:v>
                </c:pt>
                <c:pt idx="54">
                  <c:v>5.5861909436401888E-2</c:v>
                </c:pt>
                <c:pt idx="55">
                  <c:v>3.2621577468382235E-2</c:v>
                </c:pt>
                <c:pt idx="56">
                  <c:v>0.1215271008636056</c:v>
                </c:pt>
                <c:pt idx="57">
                  <c:v>2.4345443991105793E-2</c:v>
                </c:pt>
                <c:pt idx="58">
                  <c:v>-5.3349355733476961E-2</c:v>
                </c:pt>
                <c:pt idx="59">
                  <c:v>-8.496370705576467E-2</c:v>
                </c:pt>
                <c:pt idx="60">
                  <c:v>6.113805807000515E-2</c:v>
                </c:pt>
                <c:pt idx="61">
                  <c:v>-5.5247430350707588E-2</c:v>
                </c:pt>
                <c:pt idx="62">
                  <c:v>1.7207714123654291E-2</c:v>
                </c:pt>
                <c:pt idx="63">
                  <c:v>4.6878523469305121E-2</c:v>
                </c:pt>
                <c:pt idx="64">
                  <c:v>9.5089487030735387E-2</c:v>
                </c:pt>
                <c:pt idx="65">
                  <c:v>0.10493986687889062</c:v>
                </c:pt>
                <c:pt idx="66">
                  <c:v>-1.8849901409440553E-2</c:v>
                </c:pt>
                <c:pt idx="67">
                  <c:v>2.0165957325920986E-2</c:v>
                </c:pt>
                <c:pt idx="68">
                  <c:v>0.19539861508895975</c:v>
                </c:pt>
                <c:pt idx="69">
                  <c:v>0.10544630040390228</c:v>
                </c:pt>
                <c:pt idx="70">
                  <c:v>-8.7315073004240878E-3</c:v>
                </c:pt>
                <c:pt idx="71">
                  <c:v>4.2454341649647009E-2</c:v>
                </c:pt>
                <c:pt idx="72">
                  <c:v>2.0562206637003547E-2</c:v>
                </c:pt>
                <c:pt idx="73">
                  <c:v>3.854238346888323E-2</c:v>
                </c:pt>
                <c:pt idx="74">
                  <c:v>1.1812179312877154E-2</c:v>
                </c:pt>
                <c:pt idx="75">
                  <c:v>0.12714118392759521</c:v>
                </c:pt>
                <c:pt idx="76">
                  <c:v>0.1511122630225927</c:v>
                </c:pt>
                <c:pt idx="77">
                  <c:v>-7.1919297946678132E-2</c:v>
                </c:pt>
                <c:pt idx="78">
                  <c:v>-4.037935011263092E-2</c:v>
                </c:pt>
                <c:pt idx="79">
                  <c:v>1.0299495700079611E-2</c:v>
                </c:pt>
                <c:pt idx="80">
                  <c:v>7.0808106357622635E-2</c:v>
                </c:pt>
                <c:pt idx="81">
                  <c:v>4.825199510376553E-2</c:v>
                </c:pt>
                <c:pt idx="82">
                  <c:v>9.2154860956452228E-3</c:v>
                </c:pt>
                <c:pt idx="83">
                  <c:v>2.113179997562957E-2</c:v>
                </c:pt>
                <c:pt idx="84">
                  <c:v>0.12295324031493851</c:v>
                </c:pt>
                <c:pt idx="85">
                  <c:v>0.12551141068947241</c:v>
                </c:pt>
                <c:pt idx="86">
                  <c:v>8.5952376753478166E-2</c:v>
                </c:pt>
                <c:pt idx="87">
                  <c:v>6.3924620623724365E-2</c:v>
                </c:pt>
                <c:pt idx="88">
                  <c:v>-8.298652376192385E-2</c:v>
                </c:pt>
                <c:pt idx="89">
                  <c:v>7.1106795031083914E-2</c:v>
                </c:pt>
                <c:pt idx="90">
                  <c:v>0.12236555986565459</c:v>
                </c:pt>
                <c:pt idx="91">
                  <c:v>-2.6941401654642091E-2</c:v>
                </c:pt>
                <c:pt idx="92">
                  <c:v>0.13708691421155916</c:v>
                </c:pt>
                <c:pt idx="93">
                  <c:v>0.14863054906471915</c:v>
                </c:pt>
                <c:pt idx="94">
                  <c:v>-7.7325347258151197E-2</c:v>
                </c:pt>
                <c:pt idx="95">
                  <c:v>0.13245530864240362</c:v>
                </c:pt>
                <c:pt idx="96">
                  <c:v>0.10008466027477547</c:v>
                </c:pt>
                <c:pt idx="97">
                  <c:v>-6.3996092933612567E-2</c:v>
                </c:pt>
                <c:pt idx="98">
                  <c:v>0.19675518420227597</c:v>
                </c:pt>
                <c:pt idx="99">
                  <c:v>0.12422223837957785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385-4765-B544-6DD05E371736}"/>
            </c:ext>
          </c:extLst>
        </c:ser>
        <c:ser>
          <c:idx val="1"/>
          <c:order val="1"/>
          <c:tx>
            <c:v>WALMEX</c:v>
          </c:tx>
          <c:spPr>
            <a:ln w="25400" cap="rnd">
              <a:noFill/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Markowitz!$C$2</c:f>
              <c:numCache>
                <c:formatCode>0.00000000</c:formatCode>
                <c:ptCount val="1"/>
                <c:pt idx="0">
                  <c:v>0.23764201315795699</c:v>
                </c:pt>
              </c:numCache>
            </c:numRef>
          </c:xVal>
          <c:yVal>
            <c:numRef>
              <c:f>Markowitz!$B$2</c:f>
              <c:numCache>
                <c:formatCode>0.00000000</c:formatCode>
                <c:ptCount val="1"/>
                <c:pt idx="0">
                  <c:v>0.11321933840390142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385-4765-B544-6DD05E371736}"/>
            </c:ext>
          </c:extLst>
        </c:ser>
        <c:ser>
          <c:idx val="2"/>
          <c:order val="2"/>
          <c:tx>
            <c:v>BIMBOA</c:v>
          </c:tx>
          <c:spPr>
            <a:ln w="25400" cap="rnd">
              <a:noFill/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3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Markowitz!$C$3</c:f>
              <c:numCache>
                <c:formatCode>0.00000000</c:formatCode>
                <c:ptCount val="1"/>
                <c:pt idx="0">
                  <c:v>0.24551607761862915</c:v>
                </c:pt>
              </c:numCache>
            </c:numRef>
          </c:xVal>
          <c:yVal>
            <c:numRef>
              <c:f>Markowitz!$B$3</c:f>
              <c:numCache>
                <c:formatCode>0.00000000</c:formatCode>
                <c:ptCount val="1"/>
                <c:pt idx="0">
                  <c:v>-2.6239846301819348E-2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385-4765-B544-6DD05E371736}"/>
            </c:ext>
          </c:extLst>
        </c:ser>
        <c:ser>
          <c:idx val="3"/>
          <c:order val="3"/>
          <c:tx>
            <c:v>CEMEX</c:v>
          </c:tx>
          <c:spPr>
            <a:ln w="25400" cap="rnd">
              <a:noFill/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Markowitz!$C$4</c:f>
              <c:numCache>
                <c:formatCode>0.00000000</c:formatCode>
                <c:ptCount val="1"/>
                <c:pt idx="0">
                  <c:v>0.32692377836475245</c:v>
                </c:pt>
              </c:numCache>
            </c:numRef>
          </c:xVal>
          <c:yVal>
            <c:numRef>
              <c:f>Markowitz!$B$4</c:f>
              <c:numCache>
                <c:formatCode>0.00000000</c:formatCode>
                <c:ptCount val="1"/>
                <c:pt idx="0">
                  <c:v>-0.12006329324768503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385-4765-B544-6DD05E371736}"/>
            </c:ext>
          </c:extLst>
        </c:ser>
        <c:ser>
          <c:idx val="4"/>
          <c:order val="4"/>
          <c:tx>
            <c:v>MVP</c:v>
          </c:tx>
          <c:spPr>
            <a:ln w="53975" cap="rnd">
              <a:noFill/>
            </a:ln>
            <a:effectLst>
              <a:glow>
                <a:srgbClr val="FF0000"/>
              </a:glow>
              <a:outerShdw blurRad="25400" dist="12700" sx="1000" sy="1000" algn="ctr" rotWithShape="0">
                <a:srgbClr val="FF0000"/>
              </a:outerShdw>
            </a:effectLst>
          </c:spPr>
          <c:marker>
            <c:symbol val="diamond"/>
            <c:size val="6"/>
            <c:spPr>
              <a:pattFill prst="pct30">
                <a:fgClr>
                  <a:srgbClr val="FF0000"/>
                </a:fgClr>
                <a:bgClr>
                  <a:schemeClr val="bg1"/>
                </a:bgClr>
              </a:pattFill>
              <a:ln w="0">
                <a:noFill/>
              </a:ln>
              <a:effectLst>
                <a:glow>
                  <a:srgbClr val="FF0000"/>
                </a:glow>
                <a:outerShdw blurRad="25400" dist="12700" sx="1000" sy="1000" algn="ctr" rotWithShape="0">
                  <a:srgbClr val="FF0000"/>
                </a:outerShdw>
              </a:effectLst>
            </c:spPr>
          </c:marker>
          <c:xVal>
            <c:numRef>
              <c:f>Markowitz!$V$8</c:f>
              <c:numCache>
                <c:formatCode>General</c:formatCode>
                <c:ptCount val="1"/>
                <c:pt idx="0">
                  <c:v>0.17973090358568108</c:v>
                </c:pt>
              </c:numCache>
            </c:numRef>
          </c:xVal>
          <c:yVal>
            <c:numRef>
              <c:f>Markowitz!$T$8</c:f>
              <c:numCache>
                <c:formatCode>General</c:formatCode>
                <c:ptCount val="1"/>
                <c:pt idx="0">
                  <c:v>1.8842471311506945E-2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385-4765-B544-6DD05E371736}"/>
            </c:ext>
          </c:extLst>
        </c:ser>
        <c:ser>
          <c:idx val="5"/>
          <c:order val="5"/>
          <c:tx>
            <c:v>20%</c:v>
          </c:tx>
          <c:spPr>
            <a:ln w="25400" cap="rnd">
              <a:noFill/>
            </a:ln>
            <a:effectLst>
              <a:glow rad="139700">
                <a:schemeClr val="accent6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6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TwofundSepTheorem!$I$9</c:f>
              <c:numCache>
                <c:formatCode>General</c:formatCode>
                <c:ptCount val="1"/>
                <c:pt idx="0">
                  <c:v>0.32853462223722729</c:v>
                </c:pt>
              </c:numCache>
            </c:numRef>
          </c:xVal>
          <c:yVal>
            <c:numRef>
              <c:f>TwofundSepTheorem!$G$9</c:f>
              <c:numCache>
                <c:formatCode>General</c:formatCode>
                <c:ptCount val="1"/>
                <c:pt idx="0">
                  <c:v>0.20000000000000007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385-4765-B544-6DD05E371736}"/>
            </c:ext>
          </c:extLst>
        </c:ser>
        <c:ser>
          <c:idx val="6"/>
          <c:order val="6"/>
          <c:tx>
            <c:v>EF</c:v>
          </c:tx>
          <c:spPr>
            <a:ln w="25400" cap="rnd">
              <a:noFill/>
            </a:ln>
            <a:effectLst>
              <a:glow rad="139700">
                <a:schemeClr val="accent1">
                  <a:lumMod val="60000"/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rgbClr val="7030A0"/>
              </a:solidFill>
              <a:ln>
                <a:noFill/>
              </a:ln>
              <a:effectLst>
                <a:glow rad="63500">
                  <a:schemeClr val="accent1">
                    <a:lumMod val="60000"/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TwofundSepTheorem!$J$13:$J$112</c:f>
              <c:numCache>
                <c:formatCode>General</c:formatCode>
                <c:ptCount val="100"/>
                <c:pt idx="0">
                  <c:v>0.17975194264250907</c:v>
                </c:pt>
                <c:pt idx="1">
                  <c:v>0.17981504504308676</c:v>
                </c:pt>
                <c:pt idx="2">
                  <c:v>0.17992016652949089</c:v>
                </c:pt>
                <c:pt idx="3">
                  <c:v>0.18006723351074486</c:v>
                </c:pt>
                <c:pt idx="4">
                  <c:v>0.18025614331968678</c:v>
                </c:pt>
                <c:pt idx="5">
                  <c:v>0.18048676456965698</c:v>
                </c:pt>
                <c:pt idx="6">
                  <c:v>0.18075893760812786</c:v>
                </c:pt>
                <c:pt idx="7">
                  <c:v>0.18107247506365046</c:v>
                </c:pt>
                <c:pt idx="8">
                  <c:v>0.18142716248179194</c:v>
                </c:pt>
                <c:pt idx="9">
                  <c:v>0.18182275904510334</c:v>
                </c:pt>
                <c:pt idx="10">
                  <c:v>0.18225899837158618</c:v>
                </c:pt>
                <c:pt idx="11">
                  <c:v>0.18273558938563381</c:v>
                </c:pt>
                <c:pt idx="12">
                  <c:v>0.18325221725500906</c:v>
                </c:pt>
                <c:pt idx="13">
                  <c:v>0.18380854438708796</c:v>
                </c:pt>
                <c:pt idx="14">
                  <c:v>0.18440421147735242</c:v>
                </c:pt>
                <c:pt idx="15">
                  <c:v>0.18503883860295139</c:v>
                </c:pt>
                <c:pt idx="16">
                  <c:v>0.18571202635407064</c:v>
                </c:pt>
                <c:pt idx="17">
                  <c:v>0.18642335699584953</c:v>
                </c:pt>
                <c:pt idx="18">
                  <c:v>0.18717239565365892</c:v>
                </c:pt>
                <c:pt idx="19">
                  <c:v>0.18795869151470138</c:v>
                </c:pt>
                <c:pt idx="20">
                  <c:v>0.18878177903910243</c:v>
                </c:pt>
                <c:pt idx="21">
                  <c:v>0.1896411791739317</c:v>
                </c:pt>
                <c:pt idx="22">
                  <c:v>0.19053640056391066</c:v>
                </c:pt>
                <c:pt idx="23">
                  <c:v>0.19146694075292403</c:v>
                </c:pt>
                <c:pt idx="24">
                  <c:v>0.19243228737085002</c:v>
                </c:pt>
                <c:pt idx="25">
                  <c:v>0.1934319193006471</c:v>
                </c:pt>
                <c:pt idx="26">
                  <c:v>0.19446530782108068</c:v>
                </c:pt>
                <c:pt idx="27">
                  <c:v>0.19553191772092923</c:v>
                </c:pt>
                <c:pt idx="28">
                  <c:v>0.19663120838097339</c:v>
                </c:pt>
                <c:pt idx="29">
                  <c:v>0.19776263482053502</c:v>
                </c:pt>
                <c:pt idx="30">
                  <c:v>0.19892564870579102</c:v>
                </c:pt>
                <c:pt idx="31">
                  <c:v>0.20011969931753401</c:v>
                </c:pt>
                <c:pt idx="32">
                  <c:v>0.20134423447648464</c:v>
                </c:pt>
                <c:pt idx="33">
                  <c:v>0.20259870142467351</c:v>
                </c:pt>
                <c:pt idx="34">
                  <c:v>0.20388254766180292</c:v>
                </c:pt>
                <c:pt idx="35">
                  <c:v>0.2051952217358671</c:v>
                </c:pt>
                <c:pt idx="36">
                  <c:v>0.20653617398765026</c:v>
                </c:pt>
                <c:pt idx="37">
                  <c:v>0.20790485724903873</c:v>
                </c:pt>
                <c:pt idx="38">
                  <c:v>0.20930072749536821</c:v>
                </c:pt>
                <c:pt idx="39">
                  <c:v>0.2107232444522876</c:v>
                </c:pt>
                <c:pt idx="40">
                  <c:v>0.21217187215785155</c:v>
                </c:pt>
                <c:pt idx="41">
                  <c:v>0.21364607948075673</c:v>
                </c:pt>
                <c:pt idx="42">
                  <c:v>0.21514534059581417</c:v>
                </c:pt>
                <c:pt idx="43">
                  <c:v>0.2166691354179015</c:v>
                </c:pt>
                <c:pt idx="44">
                  <c:v>0.21821694999576438</c:v>
                </c:pt>
                <c:pt idx="45">
                  <c:v>0.219788276867143</c:v>
                </c:pt>
                <c:pt idx="46">
                  <c:v>0.22138261537677895</c:v>
                </c:pt>
                <c:pt idx="47">
                  <c:v>0.22299947195892361</c:v>
                </c:pt>
                <c:pt idx="48">
                  <c:v>0.22463836038601162</c:v>
                </c:pt>
                <c:pt idx="49">
                  <c:v>0.22629880198519275</c:v>
                </c:pt>
                <c:pt idx="50">
                  <c:v>0.22798032582442779</c:v>
                </c:pt>
                <c:pt idx="51">
                  <c:v>0.22968246886985527</c:v>
                </c:pt>
                <c:pt idx="52">
                  <c:v>0.23140477611612253</c:v>
                </c:pt>
                <c:pt idx="53">
                  <c:v>0.23314680069135515</c:v>
                </c:pt>
                <c:pt idx="54">
                  <c:v>0.23490810393840644</c:v>
                </c:pt>
                <c:pt idx="55">
                  <c:v>0.23668825547399008</c:v>
                </c:pt>
                <c:pt idx="56">
                  <c:v>0.23848683322725683</c:v>
                </c:pt>
                <c:pt idx="57">
                  <c:v>0.2403034234593236</c:v>
                </c:pt>
                <c:pt idx="58">
                  <c:v>0.24213762076521178</c:v>
                </c:pt>
                <c:pt idx="59">
                  <c:v>0.24398902805959333</c:v>
                </c:pt>
                <c:pt idx="60">
                  <c:v>0.24585725654768356</c:v>
                </c:pt>
                <c:pt idx="61">
                  <c:v>0.24774192568255968</c:v>
                </c:pt>
                <c:pt idx="62">
                  <c:v>0.2496426631101209</c:v>
                </c:pt>
                <c:pt idx="63">
                  <c:v>0.2515591046028442</c:v>
                </c:pt>
                <c:pt idx="64">
                  <c:v>0.25349089398342706</c:v>
                </c:pt>
                <c:pt idx="65">
                  <c:v>0.25543768303934788</c:v>
                </c:pt>
                <c:pt idx="66">
                  <c:v>0.25739913142931276</c:v>
                </c:pt>
                <c:pt idx="67">
                  <c:v>0.25937490658249857</c:v>
                </c:pt>
                <c:pt idx="68">
                  <c:v>0.26136468359144477</c:v>
                </c:pt>
                <c:pt idx="69">
                  <c:v>0.26336814509938977</c:v>
                </c:pt>
                <c:pt idx="70">
                  <c:v>0.26538498118279291</c:v>
                </c:pt>
                <c:pt idx="71">
                  <c:v>0.26741488922973322</c:v>
                </c:pt>
                <c:pt idx="72">
                  <c:v>0.26945757381482255</c:v>
                </c:pt>
                <c:pt idx="73">
                  <c:v>0.27151274657122743</c:v>
                </c:pt>
                <c:pt idx="74">
                  <c:v>0.27358012606034376</c:v>
                </c:pt>
                <c:pt idx="75">
                  <c:v>0.27565943763962908</c:v>
                </c:pt>
                <c:pt idx="76">
                  <c:v>0.27775041332905431</c:v>
                </c:pt>
                <c:pt idx="77">
                  <c:v>0.27985279167659805</c:v>
                </c:pt>
                <c:pt idx="78">
                  <c:v>0.28196631762317148</c:v>
                </c:pt>
                <c:pt idx="79">
                  <c:v>0.2840907423673254</c:v>
                </c:pt>
                <c:pt idx="80">
                  <c:v>0.28622582323006057</c:v>
                </c:pt>
                <c:pt idx="81">
                  <c:v>0.28837132352003148</c:v>
                </c:pt>
                <c:pt idx="82">
                  <c:v>0.29052701239940559</c:v>
                </c:pt>
                <c:pt idx="83">
                  <c:v>0.29269266475061362</c:v>
                </c:pt>
                <c:pt idx="84">
                  <c:v>0.29486806104420116</c:v>
                </c:pt>
                <c:pt idx="85">
                  <c:v>0.29705298720797174</c:v>
                </c:pt>
                <c:pt idx="86">
                  <c:v>0.29924723449758561</c:v>
                </c:pt>
                <c:pt idx="87">
                  <c:v>0.30145059936876484</c:v>
                </c:pt>
                <c:pt idx="88">
                  <c:v>0.30366288335123059</c:v>
                </c:pt>
                <c:pt idx="89">
                  <c:v>0.30588389292448787</c:v>
                </c:pt>
                <c:pt idx="90">
                  <c:v>0.30811343939555291</c:v>
                </c:pt>
                <c:pt idx="91">
                  <c:v>0.31035133877870658</c:v>
                </c:pt>
                <c:pt idx="92">
                  <c:v>0.31259741167734395</c:v>
                </c:pt>
                <c:pt idx="93">
                  <c:v>0.31485148316797756</c:v>
                </c:pt>
                <c:pt idx="94">
                  <c:v>0.31711338268644002</c:v>
                </c:pt>
                <c:pt idx="95">
                  <c:v>0.31938294391632577</c:v>
                </c:pt>
                <c:pt idx="96">
                  <c:v>0.32166000467969613</c:v>
                </c:pt>
                <c:pt idx="97">
                  <c:v>0.32394440683007075</c:v>
                </c:pt>
                <c:pt idx="98">
                  <c:v>0.32623599614771448</c:v>
                </c:pt>
                <c:pt idx="99">
                  <c:v>0.32853462223722751</c:v>
                </c:pt>
              </c:numCache>
            </c:numRef>
          </c:xVal>
          <c:yVal>
            <c:numRef>
              <c:f>TwofundSepTheorem!$H$13:$H$112</c:f>
              <c:numCache>
                <c:formatCode>General</c:formatCode>
                <c:ptCount val="100"/>
                <c:pt idx="0">
                  <c:v>2.0654046598391873E-2</c:v>
                </c:pt>
                <c:pt idx="1">
                  <c:v>2.2465621885276805E-2</c:v>
                </c:pt>
                <c:pt idx="2">
                  <c:v>2.4277197172161737E-2</c:v>
                </c:pt>
                <c:pt idx="3">
                  <c:v>2.6088772459046665E-2</c:v>
                </c:pt>
                <c:pt idx="4">
                  <c:v>2.7900347745931593E-2</c:v>
                </c:pt>
                <c:pt idx="5">
                  <c:v>2.9711923032816532E-2</c:v>
                </c:pt>
                <c:pt idx="6">
                  <c:v>3.1523498319701464E-2</c:v>
                </c:pt>
                <c:pt idx="7">
                  <c:v>3.3335073606586385E-2</c:v>
                </c:pt>
                <c:pt idx="8">
                  <c:v>3.5146648893471327E-2</c:v>
                </c:pt>
                <c:pt idx="9">
                  <c:v>3.6958224180356256E-2</c:v>
                </c:pt>
                <c:pt idx="10">
                  <c:v>3.8769799467241184E-2</c:v>
                </c:pt>
                <c:pt idx="11">
                  <c:v>4.0581374754126098E-2</c:v>
                </c:pt>
                <c:pt idx="12">
                  <c:v>4.2392950041011047E-2</c:v>
                </c:pt>
                <c:pt idx="13">
                  <c:v>4.4204525327895969E-2</c:v>
                </c:pt>
                <c:pt idx="14">
                  <c:v>4.6016100614780918E-2</c:v>
                </c:pt>
                <c:pt idx="15">
                  <c:v>4.7827675901665846E-2</c:v>
                </c:pt>
                <c:pt idx="16">
                  <c:v>4.9639251188550761E-2</c:v>
                </c:pt>
                <c:pt idx="17">
                  <c:v>5.1450826475435703E-2</c:v>
                </c:pt>
                <c:pt idx="18">
                  <c:v>5.3262401762320652E-2</c:v>
                </c:pt>
                <c:pt idx="19">
                  <c:v>5.5073977049205552E-2</c:v>
                </c:pt>
                <c:pt idx="20">
                  <c:v>5.6885552336090495E-2</c:v>
                </c:pt>
                <c:pt idx="21">
                  <c:v>5.869712762297543E-2</c:v>
                </c:pt>
                <c:pt idx="22">
                  <c:v>6.0508702909860365E-2</c:v>
                </c:pt>
                <c:pt idx="23">
                  <c:v>6.2320278196745293E-2</c:v>
                </c:pt>
                <c:pt idx="24">
                  <c:v>6.4131853483630222E-2</c:v>
                </c:pt>
                <c:pt idx="25">
                  <c:v>6.5943428770515164E-2</c:v>
                </c:pt>
                <c:pt idx="26">
                  <c:v>6.7755004057400092E-2</c:v>
                </c:pt>
                <c:pt idx="27">
                  <c:v>6.9566579344285007E-2</c:v>
                </c:pt>
                <c:pt idx="28">
                  <c:v>7.1378154631169963E-2</c:v>
                </c:pt>
                <c:pt idx="29">
                  <c:v>7.3189729918054905E-2</c:v>
                </c:pt>
                <c:pt idx="30">
                  <c:v>7.5001305204939833E-2</c:v>
                </c:pt>
                <c:pt idx="31">
                  <c:v>7.6812880491824762E-2</c:v>
                </c:pt>
                <c:pt idx="32">
                  <c:v>7.862445577870969E-2</c:v>
                </c:pt>
                <c:pt idx="33">
                  <c:v>8.0436031065594618E-2</c:v>
                </c:pt>
                <c:pt idx="34">
                  <c:v>8.224760635247956E-2</c:v>
                </c:pt>
                <c:pt idx="35">
                  <c:v>8.4059181639364489E-2</c:v>
                </c:pt>
                <c:pt idx="36">
                  <c:v>8.5870756926249431E-2</c:v>
                </c:pt>
                <c:pt idx="37">
                  <c:v>8.7682332213134345E-2</c:v>
                </c:pt>
                <c:pt idx="38">
                  <c:v>8.9493907500019274E-2</c:v>
                </c:pt>
                <c:pt idx="39">
                  <c:v>9.1305482786904216E-2</c:v>
                </c:pt>
                <c:pt idx="40">
                  <c:v>9.3117058073789144E-2</c:v>
                </c:pt>
                <c:pt idx="41">
                  <c:v>9.4928633360674086E-2</c:v>
                </c:pt>
                <c:pt idx="42">
                  <c:v>9.6740208647559014E-2</c:v>
                </c:pt>
                <c:pt idx="43">
                  <c:v>9.8551783934443957E-2</c:v>
                </c:pt>
                <c:pt idx="44">
                  <c:v>0.10036335922132887</c:v>
                </c:pt>
                <c:pt idx="45">
                  <c:v>0.10217493450821381</c:v>
                </c:pt>
                <c:pt idx="46">
                  <c:v>0.10398650979509874</c:v>
                </c:pt>
                <c:pt idx="47">
                  <c:v>0.10579808508198368</c:v>
                </c:pt>
                <c:pt idx="48">
                  <c:v>0.10760966036886861</c:v>
                </c:pt>
                <c:pt idx="49">
                  <c:v>0.10942123565575354</c:v>
                </c:pt>
                <c:pt idx="50">
                  <c:v>0.11123281094263845</c:v>
                </c:pt>
                <c:pt idx="51">
                  <c:v>0.11304438622952338</c:v>
                </c:pt>
                <c:pt idx="52">
                  <c:v>0.11485596151640833</c:v>
                </c:pt>
                <c:pt idx="53">
                  <c:v>0.11666753680329325</c:v>
                </c:pt>
                <c:pt idx="54">
                  <c:v>0.1184791120901782</c:v>
                </c:pt>
                <c:pt idx="55">
                  <c:v>0.12029068737706312</c:v>
                </c:pt>
                <c:pt idx="56">
                  <c:v>0.12210226266394805</c:v>
                </c:pt>
                <c:pt idx="57">
                  <c:v>0.12391383795083298</c:v>
                </c:pt>
                <c:pt idx="58">
                  <c:v>0.12572541323771794</c:v>
                </c:pt>
                <c:pt idx="59">
                  <c:v>0.12753698852460285</c:v>
                </c:pt>
                <c:pt idx="60">
                  <c:v>0.12934856381148779</c:v>
                </c:pt>
                <c:pt idx="61">
                  <c:v>0.13116013909837271</c:v>
                </c:pt>
                <c:pt idx="62">
                  <c:v>0.13297171438525765</c:v>
                </c:pt>
                <c:pt idx="63">
                  <c:v>0.13478328967214259</c:v>
                </c:pt>
                <c:pt idx="64">
                  <c:v>0.13659486495902751</c:v>
                </c:pt>
                <c:pt idx="65">
                  <c:v>0.13840644024591245</c:v>
                </c:pt>
                <c:pt idx="66">
                  <c:v>0.14021801553279739</c:v>
                </c:pt>
                <c:pt idx="67">
                  <c:v>0.14202959081968231</c:v>
                </c:pt>
                <c:pt idx="68">
                  <c:v>0.14384116610656722</c:v>
                </c:pt>
                <c:pt idx="69">
                  <c:v>0.14565274139345219</c:v>
                </c:pt>
                <c:pt idx="70">
                  <c:v>0.1474643166803371</c:v>
                </c:pt>
                <c:pt idx="71">
                  <c:v>0.14927589196722205</c:v>
                </c:pt>
                <c:pt idx="72">
                  <c:v>0.15108746725410699</c:v>
                </c:pt>
                <c:pt idx="73">
                  <c:v>0.1528990425409919</c:v>
                </c:pt>
                <c:pt idx="74">
                  <c:v>0.15471061782787685</c:v>
                </c:pt>
                <c:pt idx="75">
                  <c:v>0.15652219311476179</c:v>
                </c:pt>
                <c:pt idx="76">
                  <c:v>0.15833376840164673</c:v>
                </c:pt>
                <c:pt idx="77">
                  <c:v>0.16014534368853162</c:v>
                </c:pt>
                <c:pt idx="78">
                  <c:v>0.16195691897541656</c:v>
                </c:pt>
                <c:pt idx="79">
                  <c:v>0.1637684942623015</c:v>
                </c:pt>
                <c:pt idx="80">
                  <c:v>0.16558006954918641</c:v>
                </c:pt>
                <c:pt idx="81">
                  <c:v>0.16739164483607141</c:v>
                </c:pt>
                <c:pt idx="82">
                  <c:v>0.1692032201229563</c:v>
                </c:pt>
                <c:pt idx="83">
                  <c:v>0.17101479540984124</c:v>
                </c:pt>
                <c:pt idx="84">
                  <c:v>0.17282637069672618</c:v>
                </c:pt>
                <c:pt idx="85">
                  <c:v>0.17463794598361113</c:v>
                </c:pt>
                <c:pt idx="86">
                  <c:v>0.17644952127049604</c:v>
                </c:pt>
                <c:pt idx="87">
                  <c:v>0.17826109655738098</c:v>
                </c:pt>
                <c:pt idx="88">
                  <c:v>0.1800726718442659</c:v>
                </c:pt>
                <c:pt idx="89">
                  <c:v>0.18188424713115081</c:v>
                </c:pt>
                <c:pt idx="90">
                  <c:v>0.18369582241803573</c:v>
                </c:pt>
                <c:pt idx="91">
                  <c:v>0.1855073977049207</c:v>
                </c:pt>
                <c:pt idx="92">
                  <c:v>0.18731897299180561</c:v>
                </c:pt>
                <c:pt idx="93">
                  <c:v>0.18913054827869052</c:v>
                </c:pt>
                <c:pt idx="94">
                  <c:v>0.19094212356557549</c:v>
                </c:pt>
                <c:pt idx="95">
                  <c:v>0.19275369885246044</c:v>
                </c:pt>
                <c:pt idx="96">
                  <c:v>0.19456527413934535</c:v>
                </c:pt>
                <c:pt idx="97">
                  <c:v>0.19637684942623029</c:v>
                </c:pt>
                <c:pt idx="98">
                  <c:v>0.19818842471311524</c:v>
                </c:pt>
                <c:pt idx="99">
                  <c:v>0.20000000000000018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8385-4765-B544-6DD05E371736}"/>
            </c:ext>
          </c:extLst>
        </c:ser>
        <c:ser>
          <c:idx val="7"/>
          <c:order val="7"/>
          <c:tx>
            <c:v>T</c:v>
          </c:tx>
          <c:spPr>
            <a:ln w="25400" cap="rnd">
              <a:noFill/>
            </a:ln>
            <a:effectLst>
              <a:glow rad="139700">
                <a:schemeClr val="accent2">
                  <a:lumMod val="60000"/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lumMod val="60000"/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FRA!$M$7</c:f>
              <c:numCache>
                <c:formatCode>General</c:formatCode>
                <c:ptCount val="1"/>
                <c:pt idx="0">
                  <c:v>0.5644223757561847</c:v>
                </c:pt>
              </c:numCache>
            </c:numRef>
          </c:xVal>
          <c:yVal>
            <c:numRef>
              <c:f>FRA!$K$7</c:f>
              <c:numCache>
                <c:formatCode>General</c:formatCode>
                <c:ptCount val="1"/>
                <c:pt idx="0">
                  <c:v>-0.33360276732363925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8385-4765-B544-6DD05E371736}"/>
            </c:ext>
          </c:extLst>
        </c:ser>
        <c:ser>
          <c:idx val="8"/>
          <c:order val="8"/>
          <c:tx>
            <c:v>FRA</c:v>
          </c:tx>
          <c:spPr>
            <a:ln w="22225" cap="rnd">
              <a:noFill/>
            </a:ln>
            <a:effectLst>
              <a:glow rad="139700">
                <a:schemeClr val="accent3">
                  <a:lumMod val="60000"/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6"/>
              </a:solidFill>
              <a:ln>
                <a:noFill/>
              </a:ln>
              <a:effectLst>
                <a:glow rad="63500">
                  <a:schemeClr val="accent3">
                    <a:lumMod val="60000"/>
                    <a:satMod val="175000"/>
                    <a:alpha val="25000"/>
                  </a:schemeClr>
                </a:glow>
              </a:effectLst>
            </c:spPr>
          </c:marker>
          <c:dPt>
            <c:idx val="0"/>
            <c:marker>
              <c:symbol val="triangle"/>
              <c:size val="9"/>
              <c:spPr>
                <a:solidFill>
                  <a:schemeClr val="accent6"/>
                </a:solidFill>
                <a:ln>
                  <a:solidFill>
                    <a:schemeClr val="accent6"/>
                  </a:solidFill>
                </a:ln>
                <a:effectLst>
                  <a:glow rad="63500">
                    <a:schemeClr val="accent3">
                      <a:lumMod val="60000"/>
                      <a:satMod val="175000"/>
                      <a:alpha val="25000"/>
                    </a:schemeClr>
                  </a:glow>
                </a:effectLst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8385-4765-B544-6DD05E371736}"/>
              </c:ext>
            </c:extLst>
          </c:dPt>
          <c:xVal>
            <c:numLit>
              <c:formatCode>General</c:formatCode>
              <c:ptCount val="1"/>
              <c:pt idx="0">
                <c:v>0</c:v>
              </c:pt>
            </c:numLit>
          </c:xVal>
          <c:yVal>
            <c:numRef>
              <c:f>FRA!$M$4</c:f>
              <c:numCache>
                <c:formatCode>General</c:formatCode>
                <c:ptCount val="1"/>
                <c:pt idx="0">
                  <c:v>5.8613076923076921E-2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8385-4765-B544-6DD05E371736}"/>
            </c:ext>
          </c:extLst>
        </c:ser>
        <c:ser>
          <c:idx val="9"/>
          <c:order val="9"/>
          <c:tx>
            <c:v>CapMarLine</c:v>
          </c:tx>
          <c:spPr>
            <a:ln w="25400" cap="rnd">
              <a:noFill/>
            </a:ln>
            <a:effectLst>
              <a:glow rad="139700">
                <a:schemeClr val="accent4">
                  <a:lumMod val="60000"/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4">
                  <a:lumMod val="60000"/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4">
                    <a:lumMod val="60000"/>
                    <a:satMod val="175000"/>
                    <a:alpha val="25000"/>
                  </a:schemeClr>
                </a:glow>
              </a:effectLst>
            </c:spPr>
          </c:marker>
          <c:dPt>
            <c:idx val="50"/>
            <c:marker>
              <c:symbol val="star"/>
              <c:size val="5"/>
              <c:spPr>
                <a:solidFill>
                  <a:srgbClr val="FF6699"/>
                </a:solidFill>
                <a:ln>
                  <a:noFill/>
                </a:ln>
                <a:effectLst>
                  <a:glow rad="63500">
                    <a:schemeClr val="accent4">
                      <a:lumMod val="60000"/>
                      <a:satMod val="175000"/>
                      <a:alpha val="25000"/>
                    </a:schemeClr>
                  </a:glow>
                </a:effectLst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8385-4765-B544-6DD05E371736}"/>
              </c:ext>
            </c:extLst>
          </c:dPt>
          <c:xVal>
            <c:numRef>
              <c:f>FRA!$K$36:$K$186</c:f>
              <c:numCache>
                <c:formatCode>General</c:formatCode>
                <c:ptCount val="151"/>
                <c:pt idx="0">
                  <c:v>1.1288447515123694</c:v>
                </c:pt>
                <c:pt idx="1">
                  <c:v>1.1175563039972456</c:v>
                </c:pt>
                <c:pt idx="2">
                  <c:v>1.106267856482122</c:v>
                </c:pt>
                <c:pt idx="3">
                  <c:v>1.0949794089669984</c:v>
                </c:pt>
                <c:pt idx="4">
                  <c:v>1.0836909614518746</c:v>
                </c:pt>
                <c:pt idx="5">
                  <c:v>1.072402513936751</c:v>
                </c:pt>
                <c:pt idx="6">
                  <c:v>1.0611140664216272</c:v>
                </c:pt>
                <c:pt idx="7">
                  <c:v>1.0498256189065034</c:v>
                </c:pt>
                <c:pt idx="8">
                  <c:v>1.0385371713913798</c:v>
                </c:pt>
                <c:pt idx="9">
                  <c:v>1.027248723876256</c:v>
                </c:pt>
                <c:pt idx="10">
                  <c:v>1.0159602763611324</c:v>
                </c:pt>
                <c:pt idx="11">
                  <c:v>1.0046718288460086</c:v>
                </c:pt>
                <c:pt idx="12">
                  <c:v>0.993383381330885</c:v>
                </c:pt>
                <c:pt idx="13">
                  <c:v>0.9820949338157613</c:v>
                </c:pt>
                <c:pt idx="14">
                  <c:v>0.97080648630063759</c:v>
                </c:pt>
                <c:pt idx="15">
                  <c:v>0.95951803878551389</c:v>
                </c:pt>
                <c:pt idx="16">
                  <c:v>0.94822959127039019</c:v>
                </c:pt>
                <c:pt idx="17">
                  <c:v>0.93694114375526649</c:v>
                </c:pt>
                <c:pt idx="18">
                  <c:v>0.92565269624014279</c:v>
                </c:pt>
                <c:pt idx="19">
                  <c:v>0.91436424872501898</c:v>
                </c:pt>
                <c:pt idx="20">
                  <c:v>0.90307580120989528</c:v>
                </c:pt>
                <c:pt idx="21">
                  <c:v>0.89178735369477158</c:v>
                </c:pt>
                <c:pt idx="22">
                  <c:v>0.88049890617964788</c:v>
                </c:pt>
                <c:pt idx="23">
                  <c:v>0.86921045866452418</c:v>
                </c:pt>
                <c:pt idx="24">
                  <c:v>0.85792201114940048</c:v>
                </c:pt>
                <c:pt idx="25">
                  <c:v>0.84663356363427678</c:v>
                </c:pt>
                <c:pt idx="26">
                  <c:v>0.83534511611915307</c:v>
                </c:pt>
                <c:pt idx="27">
                  <c:v>0.82405666860402937</c:v>
                </c:pt>
                <c:pt idx="28">
                  <c:v>0.81276822108890567</c:v>
                </c:pt>
                <c:pt idx="29">
                  <c:v>0.80147977357378197</c:v>
                </c:pt>
                <c:pt idx="30">
                  <c:v>0.79019132605865827</c:v>
                </c:pt>
                <c:pt idx="31">
                  <c:v>0.77890287854353457</c:v>
                </c:pt>
                <c:pt idx="32">
                  <c:v>0.76761443102841087</c:v>
                </c:pt>
                <c:pt idx="33">
                  <c:v>0.75632598351328717</c:v>
                </c:pt>
                <c:pt idx="34">
                  <c:v>0.74503753599816347</c:v>
                </c:pt>
                <c:pt idx="35">
                  <c:v>0.73374908848303977</c:v>
                </c:pt>
                <c:pt idx="36">
                  <c:v>0.72246064096791607</c:v>
                </c:pt>
                <c:pt idx="37">
                  <c:v>0.71117219345279237</c:v>
                </c:pt>
                <c:pt idx="38">
                  <c:v>0.69988374593766867</c:v>
                </c:pt>
                <c:pt idx="39">
                  <c:v>0.68859529842254497</c:v>
                </c:pt>
                <c:pt idx="40">
                  <c:v>0.67730685090742127</c:v>
                </c:pt>
                <c:pt idx="41">
                  <c:v>0.66601840339229756</c:v>
                </c:pt>
                <c:pt idx="42">
                  <c:v>0.65472995587717386</c:v>
                </c:pt>
                <c:pt idx="43">
                  <c:v>0.64344150836205016</c:v>
                </c:pt>
                <c:pt idx="44">
                  <c:v>0.63215306084692646</c:v>
                </c:pt>
                <c:pt idx="45">
                  <c:v>0.62086461333180276</c:v>
                </c:pt>
                <c:pt idx="46">
                  <c:v>0.60957616581667906</c:v>
                </c:pt>
                <c:pt idx="47">
                  <c:v>0.59828771830155525</c:v>
                </c:pt>
                <c:pt idx="48">
                  <c:v>0.58699927078643155</c:v>
                </c:pt>
                <c:pt idx="49">
                  <c:v>0.57571082327130796</c:v>
                </c:pt>
                <c:pt idx="50">
                  <c:v>0.56442237575618426</c:v>
                </c:pt>
                <c:pt idx="51">
                  <c:v>0.55313392824106056</c:v>
                </c:pt>
                <c:pt idx="52">
                  <c:v>0.54184548072593686</c:v>
                </c:pt>
                <c:pt idx="53">
                  <c:v>0.53055703321081316</c:v>
                </c:pt>
                <c:pt idx="54">
                  <c:v>0.51926858569568946</c:v>
                </c:pt>
                <c:pt idx="55">
                  <c:v>0.50798013818056564</c:v>
                </c:pt>
                <c:pt idx="56">
                  <c:v>0.49669169066544194</c:v>
                </c:pt>
                <c:pt idx="57">
                  <c:v>0.48540324315031824</c:v>
                </c:pt>
                <c:pt idx="58">
                  <c:v>0.47411479563519454</c:v>
                </c:pt>
                <c:pt idx="59">
                  <c:v>0.4628263481200709</c:v>
                </c:pt>
                <c:pt idx="60">
                  <c:v>0.4515379006049472</c:v>
                </c:pt>
                <c:pt idx="61">
                  <c:v>0.44024945308982344</c:v>
                </c:pt>
                <c:pt idx="62">
                  <c:v>0.42896100557469974</c:v>
                </c:pt>
                <c:pt idx="63">
                  <c:v>0.41767255805957604</c:v>
                </c:pt>
                <c:pt idx="64">
                  <c:v>0.40638411054445234</c:v>
                </c:pt>
                <c:pt idx="65">
                  <c:v>0.39509566302932864</c:v>
                </c:pt>
                <c:pt idx="66">
                  <c:v>0.38380721551420494</c:v>
                </c:pt>
                <c:pt idx="67">
                  <c:v>0.37251876799908124</c:v>
                </c:pt>
                <c:pt idx="68">
                  <c:v>0.36123032048395753</c:v>
                </c:pt>
                <c:pt idx="69">
                  <c:v>0.34994187296883383</c:v>
                </c:pt>
                <c:pt idx="70">
                  <c:v>0.33865342545371013</c:v>
                </c:pt>
                <c:pt idx="71">
                  <c:v>0.32736497793858643</c:v>
                </c:pt>
                <c:pt idx="72">
                  <c:v>0.31607653042346273</c:v>
                </c:pt>
                <c:pt idx="73">
                  <c:v>0.30478808290833898</c:v>
                </c:pt>
                <c:pt idx="74">
                  <c:v>0.29349963539321533</c:v>
                </c:pt>
                <c:pt idx="75">
                  <c:v>0.28221118787809157</c:v>
                </c:pt>
                <c:pt idx="76">
                  <c:v>0.27092274036296787</c:v>
                </c:pt>
                <c:pt idx="77">
                  <c:v>0.25963429284784417</c:v>
                </c:pt>
                <c:pt idx="78">
                  <c:v>0.24834584533272047</c:v>
                </c:pt>
                <c:pt idx="79">
                  <c:v>0.23705739781759677</c:v>
                </c:pt>
                <c:pt idx="80">
                  <c:v>0.2257689503024731</c:v>
                </c:pt>
                <c:pt idx="81">
                  <c:v>0.21448050278734937</c:v>
                </c:pt>
                <c:pt idx="82">
                  <c:v>0.20319205527222567</c:v>
                </c:pt>
                <c:pt idx="83">
                  <c:v>0.19190360775710197</c:v>
                </c:pt>
                <c:pt idx="84">
                  <c:v>0.18061516024197827</c:v>
                </c:pt>
                <c:pt idx="85">
                  <c:v>0.16932671272685457</c:v>
                </c:pt>
                <c:pt idx="86">
                  <c:v>0.15803826521173087</c:v>
                </c:pt>
                <c:pt idx="87">
                  <c:v>0.14674981769660717</c:v>
                </c:pt>
                <c:pt idx="88">
                  <c:v>0.13546137018148346</c:v>
                </c:pt>
                <c:pt idx="89">
                  <c:v>0.12417292266635978</c:v>
                </c:pt>
                <c:pt idx="90">
                  <c:v>0.11288447515123609</c:v>
                </c:pt>
                <c:pt idx="91">
                  <c:v>0.10159602763611239</c:v>
                </c:pt>
                <c:pt idx="92">
                  <c:v>9.0307580120988704E-2</c:v>
                </c:pt>
                <c:pt idx="93">
                  <c:v>7.9019132605865017E-2</c:v>
                </c:pt>
                <c:pt idx="94">
                  <c:v>6.773068509074133E-2</c:v>
                </c:pt>
                <c:pt idx="95">
                  <c:v>5.6442237575617629E-2</c:v>
                </c:pt>
                <c:pt idx="96">
                  <c:v>4.5153790060493929E-2</c:v>
                </c:pt>
                <c:pt idx="97">
                  <c:v>3.3865342545370235E-2</c:v>
                </c:pt>
                <c:pt idx="98">
                  <c:v>2.2576895030246538E-2</c:v>
                </c:pt>
                <c:pt idx="99">
                  <c:v>1.1288447515122845E-2</c:v>
                </c:pt>
                <c:pt idx="100">
                  <c:v>8.4987333517286322E-16</c:v>
                </c:pt>
                <c:pt idx="101">
                  <c:v>1.1288447515124544E-2</c:v>
                </c:pt>
                <c:pt idx="102">
                  <c:v>2.2576895030248238E-2</c:v>
                </c:pt>
                <c:pt idx="103">
                  <c:v>3.3865342545371935E-2</c:v>
                </c:pt>
                <c:pt idx="104">
                  <c:v>4.5153790060495629E-2</c:v>
                </c:pt>
                <c:pt idx="105">
                  <c:v>5.6442237575619329E-2</c:v>
                </c:pt>
                <c:pt idx="106">
                  <c:v>6.7730685090743023E-2</c:v>
                </c:pt>
                <c:pt idx="107">
                  <c:v>7.901913260586671E-2</c:v>
                </c:pt>
                <c:pt idx="108">
                  <c:v>9.0307580120990397E-2</c:v>
                </c:pt>
                <c:pt idx="109">
                  <c:v>0.1015960276361141</c:v>
                </c:pt>
                <c:pt idx="110">
                  <c:v>0.11288447515123777</c:v>
                </c:pt>
                <c:pt idx="111">
                  <c:v>0.12417292266636147</c:v>
                </c:pt>
                <c:pt idx="112">
                  <c:v>0.13546137018148516</c:v>
                </c:pt>
                <c:pt idx="113">
                  <c:v>0.14674981769660886</c:v>
                </c:pt>
                <c:pt idx="114">
                  <c:v>0.15803826521173253</c:v>
                </c:pt>
                <c:pt idx="115">
                  <c:v>0.16932671272685626</c:v>
                </c:pt>
                <c:pt idx="116">
                  <c:v>0.18061516024197993</c:v>
                </c:pt>
                <c:pt idx="117">
                  <c:v>0.19190360775710366</c:v>
                </c:pt>
                <c:pt idx="118">
                  <c:v>0.20319205527222736</c:v>
                </c:pt>
                <c:pt idx="119">
                  <c:v>0.21448050278735106</c:v>
                </c:pt>
                <c:pt idx="120">
                  <c:v>0.22576895030247476</c:v>
                </c:pt>
                <c:pt idx="121">
                  <c:v>0.23705739781759846</c:v>
                </c:pt>
                <c:pt idx="122">
                  <c:v>0.24834584533272216</c:v>
                </c:pt>
                <c:pt idx="123">
                  <c:v>0.25963429284784589</c:v>
                </c:pt>
                <c:pt idx="124">
                  <c:v>0.27092274036296959</c:v>
                </c:pt>
                <c:pt idx="125">
                  <c:v>0.28221118787809329</c:v>
                </c:pt>
                <c:pt idx="126">
                  <c:v>0.293499635393217</c:v>
                </c:pt>
                <c:pt idx="127">
                  <c:v>0.3047880829083407</c:v>
                </c:pt>
                <c:pt idx="128">
                  <c:v>0.3160765304234644</c:v>
                </c:pt>
                <c:pt idx="129">
                  <c:v>0.3273649779385881</c:v>
                </c:pt>
                <c:pt idx="130">
                  <c:v>0.3386534254537118</c:v>
                </c:pt>
                <c:pt idx="131">
                  <c:v>0.3499418729688355</c:v>
                </c:pt>
                <c:pt idx="132">
                  <c:v>0.36123032048395926</c:v>
                </c:pt>
                <c:pt idx="133">
                  <c:v>0.3725187679990829</c:v>
                </c:pt>
                <c:pt idx="134">
                  <c:v>0.3838072155142066</c:v>
                </c:pt>
                <c:pt idx="135">
                  <c:v>0.39509566302933036</c:v>
                </c:pt>
                <c:pt idx="136">
                  <c:v>0.406384110544454</c:v>
                </c:pt>
                <c:pt idx="137">
                  <c:v>0.4176725580595777</c:v>
                </c:pt>
                <c:pt idx="138">
                  <c:v>0.42896100557470146</c:v>
                </c:pt>
                <c:pt idx="139">
                  <c:v>0.4402494530898251</c:v>
                </c:pt>
                <c:pt idx="140">
                  <c:v>0.45153790060494886</c:v>
                </c:pt>
                <c:pt idx="141">
                  <c:v>0.46282634812007256</c:v>
                </c:pt>
                <c:pt idx="142">
                  <c:v>0.47411479563519626</c:v>
                </c:pt>
                <c:pt idx="143">
                  <c:v>0.48540324315031996</c:v>
                </c:pt>
                <c:pt idx="144">
                  <c:v>0.49669169066544366</c:v>
                </c:pt>
                <c:pt idx="145">
                  <c:v>0.50798013818056731</c:v>
                </c:pt>
                <c:pt idx="146">
                  <c:v>0.51926858569569101</c:v>
                </c:pt>
                <c:pt idx="147">
                  <c:v>0.53055703321081482</c:v>
                </c:pt>
                <c:pt idx="148">
                  <c:v>0.54184548072593852</c:v>
                </c:pt>
                <c:pt idx="149">
                  <c:v>0.55313392824106222</c:v>
                </c:pt>
                <c:pt idx="150">
                  <c:v>0.56442237575618581</c:v>
                </c:pt>
              </c:numCache>
            </c:numRef>
          </c:xVal>
          <c:yVal>
            <c:numRef>
              <c:f>FRA!$I$36:$I$186</c:f>
              <c:numCache>
                <c:formatCode>General</c:formatCode>
                <c:ptCount val="151"/>
                <c:pt idx="0">
                  <c:v>-0.72581861157035543</c:v>
                </c:pt>
                <c:pt idx="1">
                  <c:v>-0.71797429468542118</c:v>
                </c:pt>
                <c:pt idx="2">
                  <c:v>-0.7101299778004867</c:v>
                </c:pt>
                <c:pt idx="3">
                  <c:v>-0.70228566091555245</c:v>
                </c:pt>
                <c:pt idx="4">
                  <c:v>-0.69444134403061819</c:v>
                </c:pt>
                <c:pt idx="5">
                  <c:v>-0.68659702714568371</c:v>
                </c:pt>
                <c:pt idx="6">
                  <c:v>-0.67875271026074946</c:v>
                </c:pt>
                <c:pt idx="7">
                  <c:v>-0.67090839337581509</c:v>
                </c:pt>
                <c:pt idx="8">
                  <c:v>-0.66306407649088073</c:v>
                </c:pt>
                <c:pt idx="9">
                  <c:v>-0.65521975960594647</c:v>
                </c:pt>
                <c:pt idx="10">
                  <c:v>-0.64737544272101211</c:v>
                </c:pt>
                <c:pt idx="11">
                  <c:v>-0.63953112583607785</c:v>
                </c:pt>
                <c:pt idx="12">
                  <c:v>-0.63168680895114349</c:v>
                </c:pt>
                <c:pt idx="13">
                  <c:v>-0.62384249206620912</c:v>
                </c:pt>
                <c:pt idx="14">
                  <c:v>-0.61599817518127487</c:v>
                </c:pt>
                <c:pt idx="15">
                  <c:v>-0.60815385829634039</c:v>
                </c:pt>
                <c:pt idx="16">
                  <c:v>-0.60030954141140613</c:v>
                </c:pt>
                <c:pt idx="17">
                  <c:v>-0.59246522452647188</c:v>
                </c:pt>
                <c:pt idx="18">
                  <c:v>-0.5846209076415374</c:v>
                </c:pt>
                <c:pt idx="19">
                  <c:v>-0.57677659075660315</c:v>
                </c:pt>
                <c:pt idx="20">
                  <c:v>-0.56893227387166889</c:v>
                </c:pt>
                <c:pt idx="21">
                  <c:v>-0.56108795698673442</c:v>
                </c:pt>
                <c:pt idx="22">
                  <c:v>-0.55324364010180016</c:v>
                </c:pt>
                <c:pt idx="23">
                  <c:v>-0.54539932321686579</c:v>
                </c:pt>
                <c:pt idx="24">
                  <c:v>-0.53755500633193143</c:v>
                </c:pt>
                <c:pt idx="25">
                  <c:v>-0.52971068944699717</c:v>
                </c:pt>
                <c:pt idx="26">
                  <c:v>-0.52186637256206281</c:v>
                </c:pt>
                <c:pt idx="27">
                  <c:v>-0.51402205567712855</c:v>
                </c:pt>
                <c:pt idx="28">
                  <c:v>-0.50617773879219419</c:v>
                </c:pt>
                <c:pt idx="29">
                  <c:v>-0.49833342190725982</c:v>
                </c:pt>
                <c:pt idx="30">
                  <c:v>-0.49048910502232551</c:v>
                </c:pt>
                <c:pt idx="31">
                  <c:v>-0.4826447881373912</c:v>
                </c:pt>
                <c:pt idx="32">
                  <c:v>-0.47480047125245683</c:v>
                </c:pt>
                <c:pt idx="33">
                  <c:v>-0.46695615436752247</c:v>
                </c:pt>
                <c:pt idx="34">
                  <c:v>-0.45911183748258821</c:v>
                </c:pt>
                <c:pt idx="35">
                  <c:v>-0.45126752059765385</c:v>
                </c:pt>
                <c:pt idx="36">
                  <c:v>-0.44342320371271954</c:v>
                </c:pt>
                <c:pt idx="37">
                  <c:v>-0.43557888682778517</c:v>
                </c:pt>
                <c:pt idx="38">
                  <c:v>-0.42773456994285086</c:v>
                </c:pt>
                <c:pt idx="39">
                  <c:v>-0.41989025305791655</c:v>
                </c:pt>
                <c:pt idx="40">
                  <c:v>-0.41204593617298219</c:v>
                </c:pt>
                <c:pt idx="41">
                  <c:v>-0.40420161928804788</c:v>
                </c:pt>
                <c:pt idx="42">
                  <c:v>-0.39635730240311356</c:v>
                </c:pt>
                <c:pt idx="43">
                  <c:v>-0.3885129855181792</c:v>
                </c:pt>
                <c:pt idx="44">
                  <c:v>-0.38066866863324489</c:v>
                </c:pt>
                <c:pt idx="45">
                  <c:v>-0.37282435174831052</c:v>
                </c:pt>
                <c:pt idx="46">
                  <c:v>-0.36498003486337627</c:v>
                </c:pt>
                <c:pt idx="47">
                  <c:v>-0.3571357179784419</c:v>
                </c:pt>
                <c:pt idx="48">
                  <c:v>-0.34929140109350754</c:v>
                </c:pt>
                <c:pt idx="49">
                  <c:v>-0.34144708420857323</c:v>
                </c:pt>
                <c:pt idx="50">
                  <c:v>-0.33360276732363897</c:v>
                </c:pt>
                <c:pt idx="51">
                  <c:v>-0.32575845043870455</c:v>
                </c:pt>
                <c:pt idx="52">
                  <c:v>-0.31791413355377024</c:v>
                </c:pt>
                <c:pt idx="53">
                  <c:v>-0.31006981666883587</c:v>
                </c:pt>
                <c:pt idx="54">
                  <c:v>-0.30222549978390162</c:v>
                </c:pt>
                <c:pt idx="55">
                  <c:v>-0.29438118289896725</c:v>
                </c:pt>
                <c:pt idx="56">
                  <c:v>-0.28653686601403289</c:v>
                </c:pt>
                <c:pt idx="57">
                  <c:v>-0.27869254912909858</c:v>
                </c:pt>
                <c:pt idx="58">
                  <c:v>-0.27084823224416427</c:v>
                </c:pt>
                <c:pt idx="59">
                  <c:v>-0.26300391535922996</c:v>
                </c:pt>
                <c:pt idx="60">
                  <c:v>-0.25515959847429559</c:v>
                </c:pt>
                <c:pt idx="61">
                  <c:v>-0.24731528158936125</c:v>
                </c:pt>
                <c:pt idx="62">
                  <c:v>-0.23947096470442694</c:v>
                </c:pt>
                <c:pt idx="63">
                  <c:v>-0.2316266478194926</c:v>
                </c:pt>
                <c:pt idx="64">
                  <c:v>-0.22378233093455827</c:v>
                </c:pt>
                <c:pt idx="65">
                  <c:v>-0.21593801404962396</c:v>
                </c:pt>
                <c:pt idx="66">
                  <c:v>-0.20809369716468962</c:v>
                </c:pt>
                <c:pt idx="67">
                  <c:v>-0.20024938027975528</c:v>
                </c:pt>
                <c:pt idx="68">
                  <c:v>-0.19240506339482094</c:v>
                </c:pt>
                <c:pt idx="69">
                  <c:v>-0.18456074650988663</c:v>
                </c:pt>
                <c:pt idx="70">
                  <c:v>-0.17671642962495229</c:v>
                </c:pt>
                <c:pt idx="71">
                  <c:v>-0.16887211274001795</c:v>
                </c:pt>
                <c:pt idx="72">
                  <c:v>-0.16102779585508362</c:v>
                </c:pt>
                <c:pt idx="73">
                  <c:v>-0.15318347897014931</c:v>
                </c:pt>
                <c:pt idx="74">
                  <c:v>-0.14533916208521497</c:v>
                </c:pt>
                <c:pt idx="75">
                  <c:v>-0.13749484520028063</c:v>
                </c:pt>
                <c:pt idx="76">
                  <c:v>-0.12965052831534629</c:v>
                </c:pt>
                <c:pt idx="77">
                  <c:v>-0.12180621143041198</c:v>
                </c:pt>
                <c:pt idx="78">
                  <c:v>-0.11396189454547767</c:v>
                </c:pt>
                <c:pt idx="79">
                  <c:v>-0.10611757766054332</c:v>
                </c:pt>
                <c:pt idx="80">
                  <c:v>-9.8273260775608995E-2</c:v>
                </c:pt>
                <c:pt idx="81">
                  <c:v>-9.0428943890674657E-2</c:v>
                </c:pt>
                <c:pt idx="82">
                  <c:v>-8.2584627005740319E-2</c:v>
                </c:pt>
                <c:pt idx="83">
                  <c:v>-7.4740310120805994E-2</c:v>
                </c:pt>
                <c:pt idx="84">
                  <c:v>-6.689599323587167E-2</c:v>
                </c:pt>
                <c:pt idx="85">
                  <c:v>-5.9051676350937339E-2</c:v>
                </c:pt>
                <c:pt idx="86">
                  <c:v>-5.1207359466003008E-2</c:v>
                </c:pt>
                <c:pt idx="87">
                  <c:v>-4.3363042581068677E-2</c:v>
                </c:pt>
                <c:pt idx="88">
                  <c:v>-3.5518725696134359E-2</c:v>
                </c:pt>
                <c:pt idx="89">
                  <c:v>-2.7674408811200028E-2</c:v>
                </c:pt>
                <c:pt idx="90">
                  <c:v>-1.9830091926265718E-2</c:v>
                </c:pt>
                <c:pt idx="91">
                  <c:v>-1.1985775041331401E-2</c:v>
                </c:pt>
                <c:pt idx="92">
                  <c:v>-4.1414581563970765E-3</c:v>
                </c:pt>
                <c:pt idx="93">
                  <c:v>3.7028587285372408E-3</c:v>
                </c:pt>
                <c:pt idx="94">
                  <c:v>1.1547175613471565E-2</c:v>
                </c:pt>
                <c:pt idx="95">
                  <c:v>1.9391492498405889E-2</c:v>
                </c:pt>
                <c:pt idx="96">
                  <c:v>2.723580938334021E-2</c:v>
                </c:pt>
                <c:pt idx="97">
                  <c:v>3.5080126268274538E-2</c:v>
                </c:pt>
                <c:pt idx="98">
                  <c:v>4.2924443153208862E-2</c:v>
                </c:pt>
                <c:pt idx="99">
                  <c:v>5.0768760038143186E-2</c:v>
                </c:pt>
                <c:pt idx="100">
                  <c:v>5.861307692307751E-2</c:v>
                </c:pt>
                <c:pt idx="101">
                  <c:v>6.6457393808011841E-2</c:v>
                </c:pt>
                <c:pt idx="102">
                  <c:v>7.4301710692946166E-2</c:v>
                </c:pt>
                <c:pt idx="103">
                  <c:v>8.214602757788049E-2</c:v>
                </c:pt>
                <c:pt idx="104">
                  <c:v>8.99903444628148E-2</c:v>
                </c:pt>
                <c:pt idx="105">
                  <c:v>9.7834661347749124E-2</c:v>
                </c:pt>
                <c:pt idx="106">
                  <c:v>0.10567897823268345</c:v>
                </c:pt>
                <c:pt idx="107">
                  <c:v>0.11352329511761777</c:v>
                </c:pt>
                <c:pt idx="108">
                  <c:v>0.12136761200255208</c:v>
                </c:pt>
                <c:pt idx="109">
                  <c:v>0.12921192888748642</c:v>
                </c:pt>
                <c:pt idx="110">
                  <c:v>0.13705624577242073</c:v>
                </c:pt>
                <c:pt idx="111">
                  <c:v>0.14490056265735507</c:v>
                </c:pt>
                <c:pt idx="112">
                  <c:v>0.15274487954228938</c:v>
                </c:pt>
                <c:pt idx="113">
                  <c:v>0.16058919642722369</c:v>
                </c:pt>
                <c:pt idx="114">
                  <c:v>0.16843351331215803</c:v>
                </c:pt>
                <c:pt idx="115">
                  <c:v>0.17627783019709237</c:v>
                </c:pt>
                <c:pt idx="116">
                  <c:v>0.18412214708202668</c:v>
                </c:pt>
                <c:pt idx="117">
                  <c:v>0.19196646396696102</c:v>
                </c:pt>
                <c:pt idx="118">
                  <c:v>0.19981078085189535</c:v>
                </c:pt>
                <c:pt idx="119">
                  <c:v>0.20765509773682966</c:v>
                </c:pt>
                <c:pt idx="120">
                  <c:v>0.21549941462176403</c:v>
                </c:pt>
                <c:pt idx="121">
                  <c:v>0.22334373150669834</c:v>
                </c:pt>
                <c:pt idx="122">
                  <c:v>0.23118804839163271</c:v>
                </c:pt>
                <c:pt idx="123">
                  <c:v>0.23903236527656702</c:v>
                </c:pt>
                <c:pt idx="124">
                  <c:v>0.24687668216150135</c:v>
                </c:pt>
                <c:pt idx="125">
                  <c:v>0.25472099904643564</c:v>
                </c:pt>
                <c:pt idx="126">
                  <c:v>0.26256531593137</c:v>
                </c:pt>
                <c:pt idx="127">
                  <c:v>0.27040963281630431</c:v>
                </c:pt>
                <c:pt idx="128">
                  <c:v>0.27825394970123862</c:v>
                </c:pt>
                <c:pt idx="129">
                  <c:v>0.28609826658617299</c:v>
                </c:pt>
                <c:pt idx="130">
                  <c:v>0.2939425834711073</c:v>
                </c:pt>
                <c:pt idx="131">
                  <c:v>0.30178690035604167</c:v>
                </c:pt>
                <c:pt idx="132">
                  <c:v>0.30963121724097598</c:v>
                </c:pt>
                <c:pt idx="133">
                  <c:v>0.31747553412591034</c:v>
                </c:pt>
                <c:pt idx="134">
                  <c:v>0.3253198510108446</c:v>
                </c:pt>
                <c:pt idx="135">
                  <c:v>0.33316416789577896</c:v>
                </c:pt>
                <c:pt idx="136">
                  <c:v>0.34100848478071327</c:v>
                </c:pt>
                <c:pt idx="137">
                  <c:v>0.34885280166564764</c:v>
                </c:pt>
                <c:pt idx="138">
                  <c:v>0.35669711855058195</c:v>
                </c:pt>
                <c:pt idx="139">
                  <c:v>0.36454143543551626</c:v>
                </c:pt>
                <c:pt idx="140">
                  <c:v>0.37238575232045062</c:v>
                </c:pt>
                <c:pt idx="141">
                  <c:v>0.38023006920538494</c:v>
                </c:pt>
                <c:pt idx="142">
                  <c:v>0.3880743860903193</c:v>
                </c:pt>
                <c:pt idx="143">
                  <c:v>0.39591870297525356</c:v>
                </c:pt>
                <c:pt idx="144">
                  <c:v>0.40376301986018792</c:v>
                </c:pt>
                <c:pt idx="145">
                  <c:v>0.41160733674512229</c:v>
                </c:pt>
                <c:pt idx="146">
                  <c:v>0.41945165363005665</c:v>
                </c:pt>
                <c:pt idx="147">
                  <c:v>0.42729597051499091</c:v>
                </c:pt>
                <c:pt idx="148">
                  <c:v>0.43514028739992527</c:v>
                </c:pt>
                <c:pt idx="149">
                  <c:v>0.44298460428485958</c:v>
                </c:pt>
                <c:pt idx="150">
                  <c:v>0.45082892116979389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8385-4765-B544-6DD05E3717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1892959"/>
        <c:axId val="327906735"/>
      </c:scatterChart>
      <c:valAx>
        <c:axId val="2061892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327906735"/>
        <c:crosses val="autoZero"/>
        <c:crossBetween val="midCat"/>
      </c:valAx>
      <c:valAx>
        <c:axId val="327906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0618929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4578542672234032"/>
          <c:y val="0.72465675945436403"/>
          <c:w val="0.75479222420252834"/>
          <c:h val="5.290005677190038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3.xml"/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3174</xdr:colOff>
      <xdr:row>31</xdr:row>
      <xdr:rowOff>155575</xdr:rowOff>
    </xdr:from>
    <xdr:to>
      <xdr:col>20</xdr:col>
      <xdr:colOff>0</xdr:colOff>
      <xdr:row>43</xdr:row>
      <xdr:rowOff>25400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B46B25C-AC1B-4374-8B70-80B49B9466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45</xdr:row>
      <xdr:rowOff>171450</xdr:rowOff>
    </xdr:from>
    <xdr:to>
      <xdr:col>20</xdr:col>
      <xdr:colOff>0</xdr:colOff>
      <xdr:row>63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6151C62-C079-413D-A14C-02918AC795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6350</xdr:colOff>
      <xdr:row>65</xdr:row>
      <xdr:rowOff>177800</xdr:rowOff>
    </xdr:from>
    <xdr:to>
      <xdr:col>20</xdr:col>
      <xdr:colOff>6350</xdr:colOff>
      <xdr:row>82</xdr:row>
      <xdr:rowOff>152400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48C43964-8927-4A37-A4B1-C1E09CB46C1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19050</xdr:colOff>
      <xdr:row>86</xdr:row>
      <xdr:rowOff>6350</xdr:rowOff>
    </xdr:from>
    <xdr:to>
      <xdr:col>20</xdr:col>
      <xdr:colOff>6350</xdr:colOff>
      <xdr:row>102</xdr:row>
      <xdr:rowOff>139700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79E87D49-73A4-41E2-82E6-F492A4AB74F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1</xdr:colOff>
      <xdr:row>106</xdr:row>
      <xdr:rowOff>11546</xdr:rowOff>
    </xdr:from>
    <xdr:to>
      <xdr:col>20</xdr:col>
      <xdr:colOff>0</xdr:colOff>
      <xdr:row>122</xdr:row>
      <xdr:rowOff>103910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8663780C-3F22-42A2-9380-2DFA9D22C4E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13</xdr:col>
      <xdr:colOff>9072</xdr:colOff>
      <xdr:row>126</xdr:row>
      <xdr:rowOff>9070</xdr:rowOff>
    </xdr:from>
    <xdr:to>
      <xdr:col>19</xdr:col>
      <xdr:colOff>937077</xdr:colOff>
      <xdr:row>142</xdr:row>
      <xdr:rowOff>72570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6EC382AB-9C84-45E9-ADB6-D7CF03002E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13</xdr:col>
      <xdr:colOff>9072</xdr:colOff>
      <xdr:row>146</xdr:row>
      <xdr:rowOff>9073</xdr:rowOff>
    </xdr:from>
    <xdr:to>
      <xdr:col>20</xdr:col>
      <xdr:colOff>0</xdr:colOff>
      <xdr:row>162</xdr:row>
      <xdr:rowOff>99786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9ABD8516-81DC-41D4-9A3A-85D63C6681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256268</xdr:colOff>
      <xdr:row>37</xdr:row>
      <xdr:rowOff>137432</xdr:rowOff>
    </xdr:from>
    <xdr:to>
      <xdr:col>13</xdr:col>
      <xdr:colOff>268968</xdr:colOff>
      <xdr:row>52</xdr:row>
      <xdr:rowOff>118382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1D01323-278B-48FF-AF76-F4536554A2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269422</xdr:colOff>
      <xdr:row>56</xdr:row>
      <xdr:rowOff>3630</xdr:rowOff>
    </xdr:from>
    <xdr:to>
      <xdr:col>13</xdr:col>
      <xdr:colOff>282122</xdr:colOff>
      <xdr:row>70</xdr:row>
      <xdr:rowOff>166008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050844B-A134-4527-A6CF-A222482986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269422</xdr:colOff>
      <xdr:row>74</xdr:row>
      <xdr:rowOff>157844</xdr:rowOff>
    </xdr:from>
    <xdr:to>
      <xdr:col>13</xdr:col>
      <xdr:colOff>282122</xdr:colOff>
      <xdr:row>89</xdr:row>
      <xdr:rowOff>138794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D8709D0-E139-40D8-A8C6-FB9A8660CD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106</xdr:row>
      <xdr:rowOff>180975</xdr:rowOff>
    </xdr:from>
    <xdr:to>
      <xdr:col>5</xdr:col>
      <xdr:colOff>698500</xdr:colOff>
      <xdr:row>121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59D64C1-6AB3-4871-8783-3CFCBBF6C9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790575</xdr:colOff>
      <xdr:row>107</xdr:row>
      <xdr:rowOff>3175</xdr:rowOff>
    </xdr:from>
    <xdr:to>
      <xdr:col>14</xdr:col>
      <xdr:colOff>60325</xdr:colOff>
      <xdr:row>121</xdr:row>
      <xdr:rowOff>168275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07055CB-A04B-4742-A3D3-C2B9A90EE2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595312</xdr:colOff>
      <xdr:row>8</xdr:row>
      <xdr:rowOff>7937</xdr:rowOff>
    </xdr:from>
    <xdr:to>
      <xdr:col>22</xdr:col>
      <xdr:colOff>63500</xdr:colOff>
      <xdr:row>22</xdr:row>
      <xdr:rowOff>173037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3B8CFB5-9C50-4660-A373-908DDEB731C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607359</xdr:colOff>
      <xdr:row>9</xdr:row>
      <xdr:rowOff>178174</xdr:rowOff>
    </xdr:from>
    <xdr:to>
      <xdr:col>17</xdr:col>
      <xdr:colOff>0</xdr:colOff>
      <xdr:row>24</xdr:row>
      <xdr:rowOff>118409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AE97364-9273-4D82-AEC4-718D5FA1F4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10</xdr:row>
      <xdr:rowOff>0</xdr:rowOff>
    </xdr:from>
    <xdr:to>
      <xdr:col>17</xdr:col>
      <xdr:colOff>0</xdr:colOff>
      <xdr:row>32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04A8E46-04FA-46DA-96BB-E3C954DAB3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ctda" refreshedDate="44214.783777662036" createdVersion="6" refreshedVersion="6" minRefreshableVersion="3" recordCount="1255" xr:uid="{4D33C368-D1A7-4339-9DD5-2DF62A8AEA9C}">
  <cacheSource type="worksheet">
    <worksheetSource ref="G2:J1257" sheet="Main"/>
  </cacheSource>
  <cacheFields count="4">
    <cacheField name="Year" numFmtId="0">
      <sharedItems containsString="0" containsBlank="1" containsNumber="1" containsInteger="1" minValue="2015" maxValue="2019" count="6">
        <m/>
        <n v="2015"/>
        <n v="2016"/>
        <n v="2017"/>
        <n v="2018"/>
        <n v="2019"/>
      </sharedItems>
    </cacheField>
    <cacheField name="WALMEX.MX" numFmtId="0">
      <sharedItems containsString="0" containsBlank="1" containsNumber="1" minValue="-8.689369136143095E-2" maxValue="8.3908675152118861E-2" count="1245">
        <m/>
        <n v="-3.0700546110786146E-2"/>
        <n v="1.0006721426040102E-2"/>
        <n v="1.5805465673685751E-2"/>
        <n v="-6.2264987952362098E-3"/>
        <n v="-1.6907414189290228E-2"/>
        <n v="-2.573795984535536E-2"/>
        <n v="-1.5906247947878219E-2"/>
        <n v="1.7962417316174956E-2"/>
        <n v="7.8432456632682793E-3"/>
        <n v="-1.0195752621625571E-3"/>
        <n v="1.019575262162438E-3"/>
        <n v="7.7821064746644237E-3"/>
        <n v="7.0528924946833809E-3"/>
        <n v="2.0865171931164397E-2"/>
        <n v="-1.5524638543696829E-2"/>
        <n v="1.8470148773453557E-2"/>
        <n v="-4.2574487798843494E-3"/>
        <n v="-8.5695978814927191E-3"/>
        <n v="-6.6423028446822357E-3"/>
        <n v="-3.596042089095778E-2"/>
        <n v="-1.7773598464534471E-2"/>
        <n v="2.0877584295072971E-2"/>
        <n v="1.8762242020261791E-2"/>
        <n v="8.3908675152118861E-2"/>
        <n v="1.9083343338055555E-2"/>
        <n v="6.9877242248979491E-3"/>
        <n v="-1.5868536330910881E-2"/>
        <n v="1.8589626527541987E-2"/>
        <n v="-4.5392119095789118E-3"/>
        <n v="3.0322971720979976E-4"/>
        <n v="1.1156395260163215E-2"/>
        <n v="5.6541953632201478E-2"/>
        <n v="6.2146246090148084E-3"/>
        <n v="4.7760170789763225E-3"/>
        <n v="6.7038800429013454E-3"/>
        <n v="7.2122922124390745E-3"/>
        <n v="2.5110435737883081E-2"/>
        <n v="-7.8473411475719936E-3"/>
        <n v="-5.9945955263446937E-3"/>
        <n v="-1.5423082025763099E-2"/>
        <n v="2.7756348173211886E-4"/>
        <n v="6.9127882936944477E-3"/>
        <n v="1.5041962606327303E-2"/>
        <n v="7.0327043179260655E-3"/>
        <n v="6.4482224085444162E-3"/>
        <n v="1.9886642376936128E-2"/>
        <n v="6.2811510803999181E-3"/>
        <n v="3.3101084459713964E-2"/>
        <n v="2.2690039299595927E-3"/>
        <n v="-1.7528684765620951E-2"/>
        <n v="-3.0971843681934622E-2"/>
        <n v="-6.3644339369438368E-3"/>
        <n v="-1.717238311827678E-2"/>
        <n v="1.3974965035802912E-2"/>
        <n v="9.561852019417845E-3"/>
        <n v="-5.3008603331435138E-3"/>
        <n v="-1.7694831182388189E-2"/>
        <n v="2.2731263232812562E-2"/>
        <n v="4.2216421538282386E-3"/>
        <n v="3.4170357414607362E-3"/>
        <n v="3.4053993588538628E-3"/>
        <n v="1.8910004526928027E-2"/>
        <n v="5.8846272952383042E-3"/>
        <n v="1.7198197862242349E-2"/>
        <n v="-1.0587494916512516E-2"/>
        <n v="-7.376378634096078E-3"/>
        <n v="1.2684087492051636E-2"/>
        <n v="-1.7803039098923761E-2"/>
        <n v="-5.9194354063078275E-3"/>
        <n v="-2.8435070402683155E-3"/>
        <n v="-2.4103917812705686E-2"/>
        <n v="1.3695262956220781E-2"/>
        <n v="1.942814637109325E-2"/>
        <n v="-3.7109013115284702E-2"/>
        <n v="-1.0975855964562454E-2"/>
        <n v="-1.3469092945353472E-3"/>
        <n v="-2.649334286765365E-2"/>
        <n v="5.5343109242827527E-4"/>
        <n v="-1.4488996245826167E-2"/>
        <n v="1.6975528678434253E-2"/>
        <n v="1.0976976150937859E-2"/>
        <n v="5.4572989820608352E-4"/>
        <n v="8.690983547419812E-3"/>
        <n v="-5.4230339714936389E-3"/>
        <n v="1.885326538273625E-2"/>
        <n v="1.3331291313573856E-3"/>
        <n v="7.9909446255135494E-4"/>
        <n v="3.72044001503378E-3"/>
        <n v="2.384422844260525E-3"/>
        <n v="7.9351940688728289E-4"/>
        <n v="4.7480964960742531E-3"/>
        <n v="5.7728052500528593E-3"/>
        <n v="-3.6697025322670221E-3"/>
        <n v="-5.2537430186478989E-4"/>
        <n v="-1.9634512163163781E-2"/>
        <n v="-6.1819844776435607E-3"/>
        <n v="1.8855224441380737E-3"/>
        <n v="2.6901655668808898E-4"/>
        <n v="5.6338982773645714E-3"/>
        <n v="1.697650828059287E-2"/>
        <n v="-4.2171648660059595E-3"/>
        <n v="6.5815689313232307E-3"/>
        <n v="-1.9608524387641029E-2"/>
        <n v="4.8573543483501673E-2"/>
        <n v="-6.1365059317526815E-3"/>
        <n v="2.3056240619449926E-3"/>
        <n v="2.300218266600903E-3"/>
        <n v="5.8547704470538007E-3"/>
        <n v="-3.5597291594294247E-3"/>
        <n v="4.5743664735859767E-3"/>
        <n v="7.6041063098865975E-4"/>
        <n v="6.062104950132742E-3"/>
        <n v="3.7703199118694531E-3"/>
        <n v="-9.8324248620020351E-3"/>
        <n v="-4.3164215805308812E-3"/>
        <n v="-9.7162874995810975E-3"/>
        <n v="5.3812558478188157E-3"/>
        <n v="-1.1049835902631209E-2"/>
        <n v="-5.1813845817905123E-3"/>
        <n v="2.3349342557890365E-3"/>
        <n v="-1.0681357251925915E-2"/>
        <n v="1.3087294107197599E-3"/>
        <n v="9.6316769489909089E-3"/>
        <n v="3.1040635775100049E-3"/>
        <n v="-9.8625506173237263E-3"/>
        <n v="1.9117140734154894E-2"/>
        <n v="6.1224169273124606E-3"/>
        <n v="2.5399557099399536E-3"/>
        <n v="-6.1068384725110163E-3"/>
        <n v="-6.6582065860531729E-3"/>
        <n v="-1.2149483970886565E-2"/>
        <n v="3.0479962275288718E-2"/>
        <n v="-3.5380123276673846E-3"/>
        <n v="0"/>
        <n v="5.3023480535099284E-3"/>
        <n v="4.2719502082767691E-3"/>
        <n v="-5.0276877521909114E-3"/>
        <n v="-4.6423987699639714E-2"/>
        <n v="1.3373688247223585E-2"/>
        <n v="-1.5640513933433446E-3"/>
        <n v="1.1155803852064407E-2"/>
        <n v="-1.807592557027677E-3"/>
        <n v="-1.2931594015494472E-3"/>
        <n v="1.285695295421998E-2"/>
        <n v="-7.6672208228915027E-4"/>
        <n v="4.846279093592116E-3"/>
        <n v="9.1186296617272265E-3"/>
        <n v="2.8338933808661926E-2"/>
        <n v="-1.4317647692553887E-2"/>
        <n v="1.6765702740752488E-2"/>
        <n v="-2.6007756900493381E-2"/>
        <n v="-1.848853544377296E-2"/>
        <n v="8.1466847752207465E-3"/>
        <n v="-1.1988359368082489E-2"/>
        <n v="5.3742675050123152E-3"/>
        <n v="-4.6047663867482902E-3"/>
        <n v="1.7932629373326946E-3"/>
        <n v="-1.8600433404953955E-2"/>
        <n v="-8.9052452786013009E-3"/>
        <n v="1.5773400109820148E-3"/>
        <n v="-9.5012856423054223E-3"/>
        <n v="2.5914341123428577E-2"/>
        <n v="3.6035312292981139E-2"/>
        <n v="-8.0080510037465382E-3"/>
        <n v="8.2573220330746308E-3"/>
        <n v="7.6951602264399661E-3"/>
        <n v="-8.9418627474705283E-3"/>
        <n v="2.0008003243885766E-2"/>
        <n v="-4.8923681233266217E-4"/>
        <n v="-5.151464908160386E-3"/>
        <n v="8.0833751084327561E-3"/>
        <n v="-2.4448729194697063E-2"/>
        <n v="-1.4606203125030606E-2"/>
        <n v="-2.5365978199347257E-4"/>
        <n v="2.2810807001639784E-3"/>
        <n v="2.8944136293124412E-2"/>
        <n v="1.4163899445162782E-2"/>
        <n v="2.179969269275992E-3"/>
        <n v="1.2090195690213868E-3"/>
        <n v="-1.338054216858693E-2"/>
        <n v="-4.4182691207633002E-3"/>
        <n v="-5.9216061039281719E-3"/>
        <n v="-5.7079197035938382E-3"/>
        <n v="-1.3278360864570656E-2"/>
        <n v="1.9481085130461803E-2"/>
        <n v="2.6362230231105569E-2"/>
        <n v="-2.1705062022004513E-3"/>
        <n v="-2.6591820656980156E-3"/>
        <n v="9.8760284860041955E-3"/>
        <n v="-2.6401070743567521E-3"/>
        <n v="1.0043078196961843E-2"/>
        <n v="-5.7265248355025371E-3"/>
        <n v="-7.445717027666842E-3"/>
        <n v="1.6861138727417521E-3"/>
        <n v="2.8839002041324414E-3"/>
        <n v="-1.3043590882714734E-2"/>
        <n v="1.2323413175912182E-2"/>
        <n v="2.2088560108662867E-2"/>
        <n v="-7.0721652613623736E-3"/>
        <n v="-3.0802299330782742E-3"/>
        <n v="1.1326218561687711E-2"/>
        <n v="2.7310191344041956E-2"/>
        <n v="3.1912496468071544E-3"/>
        <n v="7.7080410587194162E-3"/>
        <n v="-2.2380473343120988E-2"/>
        <n v="1.0339000889867776E-2"/>
        <n v="-5.7306747089849834E-3"/>
        <n v="1.8374373144456699E-3"/>
        <n v="3.7162208080667669E-2"/>
        <n v="-2.2109452581933669E-4"/>
        <n v="-2.848684207961813E-2"/>
        <n v="4.5153872450721041E-2"/>
        <n v="-3.0494469285512493E-3"/>
        <n v="1.0632670190645243E-2"/>
        <n v="1.5097597385275831E-3"/>
        <n v="-9.5280711131526617E-3"/>
        <n v="6.5259381704185445E-4"/>
        <n v="2.0019956119981763E-2"/>
        <n v="-9.8522753411564648E-3"/>
        <n v="-1.3652763657802226E-2"/>
        <n v="4.7887988252199249E-3"/>
        <n v="-9.3815460497576643E-3"/>
        <n v="-1.0965896602400972E-3"/>
        <n v="-3.7374561756263621E-3"/>
        <n v="-5.5218249403828183E-3"/>
        <n v="-3.3278343894621457E-3"/>
        <n v="-2.5203831573864823E-2"/>
        <n v="2.9581771823269519E-3"/>
        <n v="-4.3265012114614186E-3"/>
        <n v="-2.0559687424913328E-3"/>
        <n v="-1.2193847026616635E-2"/>
        <n v="-1.0471323015443342E-2"/>
        <n v="-1.0109407832725306E-2"/>
        <n v="-5.2120943676476532E-3"/>
        <n v="7.3364903041029713E-3"/>
        <n v="4.4700228404676344E-3"/>
        <n v="8.1824653861844211E-3"/>
        <n v="1.4791094537150112E-2"/>
        <n v="4.8060283010486976E-3"/>
        <n v="-1.1421817477264601E-3"/>
        <n v="-4.8115340298360461E-3"/>
        <n v="1.3459767167990029E-2"/>
        <n v="9.2478383391726444E-3"/>
        <n v="-1.7896071477326549E-2"/>
        <n v="1.1421817477265028E-3"/>
        <n v="2.3466803652609364E-2"/>
        <n v="-1.3923400160457429E-2"/>
        <n v="-1.9409263253640143E-2"/>
        <n v="2.763137807267696E-3"/>
        <n v="-1.5058827017581105E-2"/>
        <n v="-4.2105325363437172E-3"/>
        <n v="-6.5851366070158466E-3"/>
        <n v="-5.8047103564959769E-2"/>
        <n v="2.5674009210455161E-2"/>
        <n v="4.0597767574249571E-2"/>
        <n v="4.43662150824069E-3"/>
        <n v="7.1968275153662378E-3"/>
        <n v="1.7654935238720745E-2"/>
        <n v="4.5351777898254998E-3"/>
        <n v="-1.5734060941943281E-2"/>
        <n v="2.743010044205979E-2"/>
        <n v="1.3989281251508294E-2"/>
        <n v="2.2054900564042276E-4"/>
        <n v="-2.9305351784638996E-2"/>
        <n v="-5.0067696191494803E-3"/>
        <n v="1.1794103598195504E-2"/>
        <n v="1.4771979210511526E-2"/>
        <n v="-7.1349023012809987E-3"/>
        <n v="1.9719327127442177E-2"/>
        <n v="-1.5370296142672032E-3"/>
        <n v="6.3520312039136361E-3"/>
        <n v="5.0092668181099366E-3"/>
        <n v="2.5524216730646074E-2"/>
        <n v="-1.8596303972916745E-2"/>
        <n v="-2.3797652845656225E-2"/>
        <n v="8.8341439767187526E-4"/>
        <n v="2.4253346959268083E-3"/>
        <n v="-5.5206058283984441E-3"/>
        <n v="1.0572763801808832E-2"/>
        <n v="-2.0810979092382408E-2"/>
        <n v="-5.2825114583165272E-2"/>
        <n v="3.2964238716558297E-3"/>
        <n v="-1.1760320827602061E-3"/>
        <n v="-1.8527916962830029E-2"/>
        <n v="-6.9770765522030927E-3"/>
        <n v="-5.8111060819413156E-3"/>
        <n v="2.0430923624852507E-2"/>
        <n v="-1.9051684733786172E-3"/>
        <n v="1.7720486902665252E-2"/>
        <n v="-4.9301424571645538E-3"/>
        <n v="8.2034443829301883E-3"/>
        <n v="6.0507051264405672E-3"/>
        <n v="1.1534153777439131E-2"/>
        <n v="-1.3624504188597763E-2"/>
        <n v="-3.4535103060761907E-2"/>
        <n v="1.8362290315975683E-2"/>
        <n v="-1.0212676463146499E-2"/>
        <n v="-4.7755493929453304E-4"/>
        <n v="-6.4694369573095236E-3"/>
        <n v="-7.7220222417926842E-3"/>
        <n v="1.0362787285287119E-2"/>
        <n v="1.2389984712064437E-2"/>
        <n v="-1.023455333858682E-2"/>
        <n v="-2.4949798776103208E-2"/>
        <n v="-1.5573198375775407E-2"/>
        <n v="2.2661117490003636E-2"/>
        <n v="2.0490025991589916E-2"/>
        <n v="-2.1952395232672273E-2"/>
        <n v="1.860631180477618E-2"/>
        <n v="-1.0589701594444927E-2"/>
        <n v="4.1047503220135928E-3"/>
        <n v="-1.0171993490804596E-2"/>
        <n v="-4.8804633885598456E-3"/>
        <n v="-1.6276561149530393E-2"/>
        <n v="1.0142325404232532E-2"/>
        <n v="4.1753222883212735E-3"/>
        <n v="1.0969055880378189E-2"/>
        <n v="6.0423144559626617E-3"/>
        <n v="-9.6434434865266491E-4"/>
        <n v="-1.5067089591535082E-2"/>
        <n v="8.2907083031785629E-3"/>
        <n v="-9.0255276781312493E-3"/>
        <n v="-6.6380082306629713E-3"/>
        <n v="-9.6666754848792457E-3"/>
        <n v="-4.2431611337159954E-3"/>
        <n v="-3.5078963558563825E-3"/>
        <n v="7.6793691123186403E-2"/>
        <n v="8.7943633497234476E-3"/>
        <n v="-1.9779655671687206E-2"/>
        <n v="-6.6022169389216637E-3"/>
        <n v="2.2688424445776692E-2"/>
        <n v="2.1506158967495807E-2"/>
        <n v="-2.5909990347035252E-2"/>
        <n v="1.292429714025947E-2"/>
        <n v="-4.827017595887783E-3"/>
        <n v="4.3682790609937848E-3"/>
        <n v="-1.5256884013832029E-2"/>
        <n v="3.4880164769727812E-3"/>
        <n v="-8.3916806532632251E-3"/>
        <n v="6.300358970457302E-3"/>
        <n v="1.2712501743151259E-2"/>
        <n v="-1.2247478478957222E-2"/>
        <n v="-2.7939250814994453E-3"/>
        <n v="-9.3307684398880519E-4"/>
        <n v="7.440164869574219E-3"/>
        <n v="5.7743551495057482E-3"/>
        <n v="6.885567792742798E-3"/>
        <n v="1.9479686639724408E-2"/>
        <n v="-4.0458583376659961E-3"/>
        <n v="-9.7319085477254024E-3"/>
        <n v="-2.6035360355949593E-2"/>
        <n v="1.9646974495263255E-2"/>
        <n v="-5.2782682561920945E-3"/>
        <n v="1.6204828510213157E-2"/>
        <n v="-1.6665127723410604E-2"/>
        <n v="2.9487348159287344E-2"/>
        <n v="-1.4635001394863036E-2"/>
        <n v="-2.4800399075016129E-2"/>
        <n v="-1.1222914542102882E-2"/>
        <n v="3.0520272904771399E-3"/>
        <n v="-1.8770066074634199E-3"/>
        <n v="1.7691289672472032E-2"/>
        <n v="-9.7381249440389294E-3"/>
        <n v="1.2503080654445274E-2"/>
        <n v="2.7574235904648313E-3"/>
        <n v="-7.3700011162573737E-3"/>
        <n v="1.3860478399632212E-3"/>
        <n v="4.6061804148972811E-3"/>
        <n v="-9.4655905921702341E-3"/>
        <n v="-7.9180897166997617E-3"/>
        <n v="2.5393770144684507E-2"/>
        <n v="4.7755178332068793E-3"/>
        <n v="-3.8641256430828204E-3"/>
        <n v="1.1097429909597134E-2"/>
        <n v="4.0458583376661045E-3"/>
        <n v="-2.6825885631581673E-2"/>
        <n v="-1.0888604952838228E-2"/>
        <n v="7.8886720003242278E-3"/>
        <n v="2.3073531020083138E-2"/>
        <n v="7.6490813360349684E-3"/>
        <n v="8.9607981910026226E-4"/>
        <n v="-9.901048368509963E-3"/>
        <n v="1.7040748487667717E-2"/>
        <n v="-1.5233292053443323E-2"/>
        <n v="9.4361967304768327E-3"/>
        <n v="6.7059351266123945E-4"/>
        <n v="6.9035124758658655E-3"/>
        <n v="1.8252249418771797E-2"/>
        <n v="-3.9301361489001733E-3"/>
        <n v="-2.6378544059257696E-2"/>
        <n v="-1.9506175285546417E-2"/>
        <n v="-1.5697459907433441E-2"/>
        <n v="-3.0292928450224303E-3"/>
        <n v="-3.5066547155595865E-3"/>
        <n v="-3.0491638137213686E-3"/>
        <n v="1.5616259184414503E-2"/>
        <n v="9.4372890801497199E-3"/>
        <n v="1.1447968802143138E-3"/>
        <n v="1.0471276984000494E-2"/>
        <n v="-2.2670378983197861E-3"/>
        <n v="-1.2331761522832699E-2"/>
        <n v="2.3167081733262838E-2"/>
        <n v="-2.2477420117712576E-3"/>
        <n v="2.4721892009501021E-3"/>
        <n v="-1.4470046896502968E-2"/>
        <n v="-5.2517531369764489E-3"/>
        <n v="6.617274498848239E-3"/>
        <n v="-7.7625958799706083E-3"/>
        <n v="-2.9840719608887714E-3"/>
        <n v="-7.8467977047046184E-3"/>
        <n v="1.3577472413689574E-2"/>
        <n v="4.5610340806909516E-3"/>
        <n v="-2.2783219961172625E-2"/>
        <n v="9.9595498403324597E-3"/>
        <n v="-6.4739648079571626E-3"/>
        <n v="-4.4171407913428792E-3"/>
        <n v="4.6490322454726622E-3"/>
        <n v="2.3193043582226848E-4"/>
        <n v="2.3178393519786034E-4"/>
        <n v="-1.8482243908106537E-2"/>
        <n v="-9.7283722423729697E-3"/>
        <n v="-1.3684045328973075E-2"/>
        <n v="1.6541237748897614E-2"/>
        <n v="-1.7508517135473099E-2"/>
        <n v="-1.5606339477103777E-2"/>
        <n v="3.5726682893851093E-2"/>
        <n v="-1.3849266576566075E-2"/>
        <n v="1.2425512166344167E-2"/>
        <n v="2.0449625293199949E-2"/>
        <n v="1.2026046880273982E-2"/>
        <n v="-6.9204196964258967E-3"/>
        <n v="-3.478310753276721E-3"/>
        <n v="3.0152174417254871E-3"/>
        <n v="1.6992326577272222E-2"/>
        <n v="-5.7084299644956475E-3"/>
        <n v="-2.5276615263696837E-2"/>
        <n v="4.9197473629303797E-3"/>
        <n v="1.6226618798457992E-2"/>
        <n v="-7.6169322071954074E-3"/>
        <n v="-1.3999271860304589E-2"/>
        <n v="-2.1853648798231203E-2"/>
        <n v="1.0035974318714167E-2"/>
        <n v="-9.5557582172863045E-3"/>
        <n v="-1.2008888052918332E-3"/>
        <n v="-3.6114641395341104E-3"/>
        <n v="-3.6244572721132644E-3"/>
        <n v="1.6930708677739903E-3"/>
        <n v="1.3203864699010756E-2"/>
        <n v="-3.5838289891489969E-3"/>
        <n v="-1.2766619412832235E-2"/>
        <n v="7.246384453378228E-3"/>
        <n v="-9.631833502830305E-4"/>
        <n v="-4.103759630162857E-3"/>
        <n v="-1.1434281145261483E-2"/>
        <n v="-1.0329604881981614E-2"/>
        <n v="-1.8463648265793019E-2"/>
        <n v="7.0264529106425543E-3"/>
        <n v="-4.5113107396864763E-3"/>
        <n v="8.0060470662959796E-3"/>
        <n v="-4.2452804425107413E-3"/>
        <n v="9.2167297208234182E-3"/>
        <n v="2.2313049169212257E-2"/>
        <n v="-2.0578873173309472E-2"/>
        <n v="-7.9300458492910564E-2"/>
        <n v="2.9829345980311988E-2"/>
        <n v="-1.652065872914351E-2"/>
        <n v="5.2868095336615676E-4"/>
        <n v="-1.249852744571818E-2"/>
        <n v="9.5873172382595472E-3"/>
        <n v="7.9197616689186141E-3"/>
        <n v="-3.1603661168942807E-3"/>
        <n v="5.2618115973570292E-3"/>
        <n v="-1.8384771602936063E-3"/>
        <n v="-1.1634266760948879E-2"/>
        <n v="6.3627469793195836E-3"/>
        <n v="-5.2994560339803525E-3"/>
        <n v="2.9181875453364549E-3"/>
        <n v="-5.3121241160487788E-3"/>
        <n v="-5.3276507740627034E-4"/>
        <n v="2.1294125693390861E-3"/>
        <n v="-6.4017823329583692E-3"/>
        <n v="1.5928183842332719E-2"/>
        <n v="1.593765873762128E-2"/>
        <n v="2.4072813561753684E-2"/>
        <n v="-9.9174111015068334E-3"/>
        <n v="-1.260147831376047E-2"/>
        <n v="-2.250814786006803E-2"/>
        <n v="-8.7730989388340314E-3"/>
        <n v="-8.0429116659303228E-3"/>
        <n v="-1.5188845968452056E-2"/>
        <n v="6.5378057294137723E-3"/>
        <n v="9.4581975327685894E-3"/>
        <n v="9.3696042082807469E-3"/>
        <n v="-9.3696042082806325E-3"/>
        <n v="-1.8844802738775951E-3"/>
        <n v="6.7141381078164039E-3"/>
        <n v="5.0727114517481109E-3"/>
        <n v="-1.3405026827442672E-2"/>
        <n v="1.6861124956620167E-2"/>
        <n v="1.8560259868714282E-3"/>
        <n v="-9.0474273349790187E-3"/>
        <n v="-2.3804234927624519E-2"/>
        <n v="-1.7675136135829043E-2"/>
        <n v="-2.7901245779016078E-3"/>
        <n v="-7.8542620858672377E-3"/>
        <n v="5.0562188501834301E-3"/>
        <n v="1.1422300454156018E-2"/>
        <n v="-1.1142093140374171E-2"/>
        <n v="-9.0039998006023799E-3"/>
        <n v="1.2638870139811709E-2"/>
        <n v="-1.2356321035204787E-2"/>
        <n v="-9.0832019487152669E-3"/>
        <n v="-5.1458376149119125E-3"/>
        <n v="2.7701037128565933E-2"/>
        <n v="7.775740264065926E-3"/>
        <n v="-3.6026641819966376E-3"/>
        <n v="-4.1730760820692121E-3"/>
        <n v="1.0538117634942886E-2"/>
        <n v="1.7772223946338379E-2"/>
        <n v="1.2389034880214672E-2"/>
        <n v="1.3030286916061062E-2"/>
        <n v="1.4166055920958145E-2"/>
        <n v="2.6052871275713071E-4"/>
        <n v="-1.2315155976205552E-2"/>
        <n v="1.0751381916690859E-2"/>
        <n v="5.4623364515024699E-3"/>
        <n v="2.1555877526659328E-2"/>
        <n v="5.3171161597229278E-3"/>
        <n v="-1.2633988261706172E-3"/>
        <n v="8.3093012396505423E-3"/>
        <n v="1.2529509062668993E-3"/>
        <n v="-1.0022802267544578E-3"/>
        <n v="5.7492973201346206E-3"/>
        <n v="1.0660817731999027E-2"/>
        <n v="-7.4007652002649701E-4"/>
        <n v="-8.1774958011846394E-3"/>
        <n v="-7.4925427309226484E-3"/>
        <n v="-2.3846842857677516E-2"/>
        <n v="8.9456954392248059E-3"/>
        <n v="-1.1259023747227051E-2"/>
        <n v="4.1088655122695677E-3"/>
        <n v="1.7024906404745244E-2"/>
        <n v="-2.061923628730777E-2"/>
        <n v="7.6864072039920994E-3"/>
        <n v="1.2753477050664154E-3"/>
        <n v="-5.3674250264959273E-3"/>
        <n v="-4.6236917718409775E-3"/>
        <n v="1.7862199610191004E-2"/>
        <n v="3.0302800583346065E-3"/>
        <n v="2.3178607759156668E-2"/>
        <n v="2.8656647658277662E-2"/>
        <n v="1.1189308237405696E-2"/>
        <n v="-1.1844843125418255E-3"/>
        <n v="-8.5693691672672611E-3"/>
        <n v="6.4338599157157195E-3"/>
        <n v="-3.0925920103542512E-3"/>
        <n v="7.8319612395279271E-3"/>
        <n v="6.8324215235521582E-3"/>
        <n v="5.1522595807606117E-3"/>
        <n v="8.1423968740510395E-3"/>
        <n v="7.8467977047046809E-3"/>
        <n v="1.6079020347122437E-3"/>
        <n v="-1.038193671970393E-2"/>
        <n v="9.2723698028698137E-4"/>
        <n v="9.263780082786287E-4"/>
        <n v="7.8395603755747507E-3"/>
        <n v="1.050955514447377E-2"/>
        <n v="-1.1369870339468251E-3"/>
        <n v="3.1803524855319996E-3"/>
        <n v="-6.1426652025258228E-3"/>
        <n v="2.2794174966129978E-3"/>
        <n v="1.019379118913361E-2"/>
        <n v="-3.8364599199284748E-2"/>
        <n v="8.1632639911535208E-3"/>
        <n v="-4.6566092755938723E-3"/>
        <n v="-1.8846235731598073E-2"/>
        <n v="-1.969321591893539E-2"/>
        <n v="3.0337929211562493E-2"/>
        <n v="1.0532595782779946E-2"/>
        <n v="-8.6519652774102764E-3"/>
        <n v="1.0280417403843202E-2"/>
        <n v="9.2549945488378908E-3"/>
        <n v="-6.0059779984882053E-3"/>
        <n v="4.6232398041872467E-3"/>
        <n v="-4.3916169552048251E-3"/>
        <n v="-6.2738906848994339E-3"/>
        <n v="3.2580665337125117E-3"/>
        <n v="5.7917454661826186E-3"/>
        <n v="-2.1953310681351448E-2"/>
        <n v="-1.6542365223688247E-3"/>
        <n v="-6.4064997766145318E-3"/>
        <n v="7.1158507934731326E-3"/>
        <n v="2.1048438434000238E-2"/>
        <n v="-2.5489760950618656E-3"/>
        <n v="2.9772609414011439E-3"/>
        <n v="2.284194636734042E-3"/>
        <n v="-8.9379074561413609E-3"/>
        <n v="-1.0180536911859448E-2"/>
        <n v="-6.2988660376289514E-3"/>
        <n v="-1.9376787718953396E-2"/>
        <n v="1.9844733445789128E-2"/>
        <n v="1.5550923005652681E-2"/>
        <n v="-1.3681280064902481E-2"/>
        <n v="-1.2924700973327829E-2"/>
        <n v="-1.1832684043395791E-3"/>
        <n v="-7.1062420720379685E-4"/>
        <n v="-1.3118828106590086E-2"/>
        <n v="-1.2806819804215025E-2"/>
        <n v="2.4977307405263691E-2"/>
        <n v="7.561472700576488E-3"/>
        <n v="1.2166738759879047E-2"/>
        <n v="-2.0202731047942023E-2"/>
        <n v="-1.0256500411832663E-2"/>
        <n v="-5.0474569971351094E-3"/>
        <n v="1.3879188721317754E-2"/>
        <n v="-1.2193862693424345E-2"/>
        <n v="1.0290865018822311E-2"/>
        <n v="-4.0557850166876288E-3"/>
        <n v="-7.1751765941530684E-4"/>
        <n v="-3.5948989752070779E-3"/>
        <n v="1.14586830949217E-2"/>
        <n v="-6.9072799703124091E-3"/>
        <n v="1.1942913302300064E-3"/>
        <n v="-4.066456985006732E-3"/>
        <n v="-7.458256544414967E-3"/>
        <n v="6.7388703486618443E-3"/>
        <n v="3.1134260943497874E-3"/>
        <n v="-8.886788293731426E-3"/>
        <n v="-2.8992287921169799E-3"/>
        <n v="9.8712726500827241E-3"/>
        <n v="4.7800520654657421E-3"/>
        <n v="-1.4315917501057408E-3"/>
        <n v="-8.6331710224485225E-3"/>
        <n v="-5.3127631037215581E-3"/>
        <n v="-1.6963290351031004E-3"/>
        <n v="8.9339724714846865E-3"/>
        <n v="3.359830374428479E-3"/>
        <n v="1.9924756871019082E-2"/>
        <n v="2.5799709094397527E-3"/>
        <n v="-8.9411889781304942E-3"/>
        <n v="-1.716373461222993E-2"/>
        <n v="-1.2338320008972373E-2"/>
        <n v="3.09191072910147E-2"/>
        <n v="8.9286543459066552E-3"/>
        <n v="1.1165503296771179E-2"/>
        <n v="-6.9638164430710697E-3"/>
        <n v="-4.6598323303600206E-4"/>
        <n v="1.3656039091205231E-2"/>
        <n v="1.2564391586074296E-2"/>
        <n v="-4.322563891153223E-3"/>
        <n v="-1.4468067110019044E-2"/>
        <n v="2.4449955798185912E-2"/>
        <n v="-4.9784442610174683E-3"/>
        <n v="-2.2712250900937575E-3"/>
        <n v="4.0844168422246342E-3"/>
        <n v="-1.5864025989934096E-3"/>
        <n v="-1.2093678348245786E-2"/>
        <n v="9.8230598039051216E-3"/>
        <n v="7.6993130476296504E-3"/>
        <n v="-1.5000372173697494E-2"/>
        <n v="-1.5693744668801728E-2"/>
        <n v="3.4830407500310106E-3"/>
        <n v="-3.7157265663027386E-3"/>
        <n v="1.1796181382765007E-2"/>
        <n v="-1.1796181382764949E-2"/>
        <n v="-2.7958778371558433E-3"/>
        <n v="-2.1937452194537233E-2"/>
        <n v="2.5198554510891071E-2"/>
        <n v="-1.9253940642933929E-2"/>
        <n v="6.1451151324767861E-3"/>
        <n v="6.575927877073502E-3"/>
        <n v="-8.9349523534597748E-3"/>
        <n v="-3.786090656090695E-3"/>
        <n v="-4.7528606581416647E-3"/>
        <n v="-1.8027167673678259E-2"/>
        <n v="1.7073854911379041E-2"/>
        <n v="7.1276851163021987E-3"/>
        <n v="-3.7950707885192449E-3"/>
        <n v="-1.1472496767677046E-2"/>
        <n v="1.2012974417649166E-3"/>
        <n v="2.8769618770258477E-3"/>
        <n v="-1.4374942752963494E-3"/>
        <n v="-8.1849279325733118E-3"/>
        <n v="4.5822339914095827E-3"/>
        <n v="3.3629624929467929E-3"/>
        <n v="1.5467221086989698E-2"/>
        <n v="-9.013272700518481E-3"/>
        <n v="8.3046863780019756E-3"/>
        <n v="7.0858632251658243E-4"/>
        <n v="1.1737224496781442E-2"/>
        <n v="4.1919252415655792E-3"/>
        <n v="-1.4513340124408405E-2"/>
        <n v="3.6123422448998577E-2"/>
        <n v="-4.5495905118348302E-4"/>
        <n v="4.5495905118349424E-4"/>
        <n v="-1.3048118746190286E-2"/>
        <n v="8.4891640134965932E-3"/>
        <n v="-2.7453230981789576E-3"/>
        <n v="-1.2680377398636405E-2"/>
        <n v="-2.7759958403126783E-2"/>
        <n v="4.770093273255881E-4"/>
        <n v="2.0765281531349305E-2"/>
        <n v="-1.9335664878168384E-2"/>
        <n v="2.0269395093840202E-2"/>
        <n v="1.0444564938682441E-2"/>
        <n v="-1.8173892563163457E-2"/>
        <n v="7.2625598268206779E-3"/>
        <n v="4.4252780313596236E-3"/>
        <n v="2.5695448739173544E-2"/>
        <n v="6.7922564188992174E-4"/>
        <n v="-9.323546789167067E-3"/>
        <n v="1.1132638232570274E-2"/>
        <n v="1.6581200334945246E-2"/>
        <n v="-1.0723963362975611E-2"/>
        <n v="-6.740366354726073E-4"/>
        <n v="4.261484429128398E-3"/>
        <n v="1.1349827093398466E-2"/>
        <n v="-1.3285652972792907E-3"/>
        <n v="1.1237267086150759E-2"/>
        <n v="3.0638901465414928E-2"/>
        <n v="-1.4555051160281917E-2"/>
        <n v="-1.5645712286753616E-2"/>
        <n v="-3.7942534314181604E-2"/>
        <n v="1.0634810160349296E-2"/>
        <n v="3.0587512780128313E-2"/>
        <n v="-4.2132678064011955E-2"/>
        <n v="2.5014453919411897E-3"/>
        <n v="4.532094824360627E-3"/>
        <n v="1.5813625974909664E-3"/>
        <n v="6.9734170789454413E-3"/>
        <n v="-8.5547796764363429E-3"/>
        <n v="2.7429504546801372E-2"/>
        <n v="8.542358654934662E-3"/>
        <n v="-9.4226624380252741E-3"/>
        <n v="4.4025976190746114E-4"/>
        <n v="9.2005468293996293E-3"/>
        <n v="8.6843143341438951E-3"/>
        <n v="-8.90245848742564E-3"/>
        <n v="8.0374713999188784E-3"/>
        <n v="6.4697011685736884E-3"/>
        <n v="-1.1023606951898472E-2"/>
        <n v="-1.3048501340837983E-3"/>
        <n v="1.8543006110454046E-2"/>
        <n v="8.0851078724300234E-3"/>
        <n v="2.096952535368226E-2"/>
        <n v="-3.3257150446358488E-3"/>
        <n v="-9.2031397233929436E-3"/>
        <n v="4.2018907739866664E-4"/>
        <n v="1.0031411079153573E-2"/>
        <n v="4.7712983369880791E-3"/>
        <n v="-3.4744036518918102E-2"/>
        <n v="-3.3332767871552822E-2"/>
        <n v="-8.8654707335497661E-4"/>
        <n v="1.2778363185021032E-2"/>
        <n v="3.278376812814334E-3"/>
        <n v="2.3078775935586843E-2"/>
        <n v="1.2080235533006916E-2"/>
        <n v="-1.2647767151360029E-3"/>
        <n v="-2.5342991121230945E-3"/>
        <n v="1.5318712991203329E-2"/>
        <n v="-1.4895880012870495E-2"/>
        <n v="-2.1143642399876856E-4"/>
        <n v="-2.5263600637947158E-2"/>
        <n v="-1.3094883900215296E-2"/>
        <n v="9.1843856753534518E-3"/>
        <n v="-1.4029165079496246E-2"/>
        <n v="2.9151510187480537E-2"/>
        <n v="-1.099500135381766E-2"/>
        <n v="1.0995001353817554E-2"/>
        <n v="-4.4500449044741867E-2"/>
        <n v="2.1072088971387667E-2"/>
        <n v="-7.2695770383075205E-3"/>
        <n v="-1.42509648503664E-2"/>
        <n v="5.8139252723307102E-3"/>
        <n v="1.3369431879304641E-3"/>
        <n v="-1.5598888956873842E-3"/>
        <n v="2.227646301332202E-3"/>
        <n v="2.2253865927863897E-4"/>
        <n v="2.0002228693511231E-3"/>
        <n v="-1.4762065996801282E-2"/>
        <n v="6.7572926689094199E-4"/>
        <n v="1.2086113860559227E-2"/>
        <n v="4.4395409952117954E-3"/>
        <n v="-1.4501134987587379E-2"/>
        <n v="-1.0845113073878839E-2"/>
        <n v="-4.5444218005454543E-4"/>
        <n v="2.535760207885799E-2"/>
        <n v="1.036043666357119E-2"/>
        <n v="-1.9756345785260252E-3"/>
        <n v="2.1950289568299402E-2"/>
        <n v="-1.7211923539342834E-3"/>
        <n v="1.0922091656996816E-2"/>
        <n v="-6.3924579399835468E-4"/>
        <n v="6.3924579399841756E-4"/>
        <n v="1.9150978953483904E-3"/>
        <n v="-9.8270174557978252E-3"/>
        <n v="2.1461843562866709E-4"/>
        <n v="3.8560459090895166E-3"/>
        <n v="3.6281973812903336E-3"/>
        <n v="-2.986987563005744E-3"/>
        <n v="-8.152823794666645E-3"/>
        <n v="-1.300968073606335E-2"/>
        <n v="2.7976841095570748E-2"/>
        <n v="-4.6798000247641434E-3"/>
        <n v="-1.3740104526759134E-2"/>
        <n v="4.0988732189756391E-3"/>
        <n v="1.9401524902242253E-2"/>
        <n v="3.7934712763507618E-3"/>
        <n v="2.2874734131735346E-2"/>
        <n v="3.2840752685970765E-3"/>
        <n v="1.3838255156989146E-2"/>
        <n v="-1.2133874332695177E-3"/>
        <n v="5.6497931322895866E-3"/>
        <n v="8.6146980002394322E-3"/>
        <n v="7.7496462587437432E-3"/>
        <n v="-1.5848062111070637E-3"/>
        <n v="-5.7659369828806052E-3"/>
        <n v="-5.1979924594538216E-3"/>
        <n v="-4.0168763393934048E-3"/>
        <n v="2.2112784608302374E-3"/>
        <n v="-7.8621310926271434E-3"/>
        <n v="3.6363676433839335E-3"/>
        <n v="1.2823257260910811E-2"/>
        <n v="3.4246571451390886E-2"/>
        <n v="4.6065532073896855E-3"/>
        <n v="-4.798934158513019E-3"/>
        <n v="3.8409304358714568E-3"/>
        <n v="-9.0497778413490288E-3"/>
        <n v="-5.8049726483073007E-4"/>
        <n v="-1.031035328303696E-2"/>
        <n v="-1.3584183687652015E-2"/>
        <n v="-1.8606138244882574E-2"/>
        <n v="1.1045397965512677E-2"/>
        <n v="-1.1449356767208771E-2"/>
        <n v="-4.8603174831467694E-3"/>
        <n v="2.6356022140218665E-3"/>
        <n v="-9.5616843696234074E-3"/>
        <n v="1.5214818917607906E-2"/>
        <n v="-1.5419214302238591E-2"/>
        <n v="7.333502004606046E-3"/>
        <n v="2.1881852477303787E-2"/>
        <n v="5.9549381412355438E-4"/>
        <n v="1.9826136353285578E-3"/>
        <n v="-1.5166963755980704E-2"/>
        <n v="2.4040077193725241E-2"/>
        <n v="-1.9025524513566122E-2"/>
        <n v="1.5993805728504141E-3"/>
        <n v="-1.3992805461769489E-3"/>
        <n v="-1.2010009209618077E-3"/>
        <n v="-1.067155983281191E-2"/>
        <n v="-2.8381125882081175E-3"/>
        <n v="1.6109953888158869E-2"/>
        <n v="3.3901517822966351E-3"/>
        <n v="-5.5899326473709335E-3"/>
        <n v="1.2138244502500456E-2"/>
        <n v="-1.0537964104976549E-2"/>
        <n v="1.2711174504623944E-2"/>
        <n v="1.7606128046137461E-2"/>
        <n v="7.534064493957591E-3"/>
        <n v="1.0338997040752956E-2"/>
        <n v="-1.7291535869751649E-2"/>
        <n v="1.5766526014056717E-2"/>
        <n v="8.7370547122890586E-3"/>
        <n v="-3.7828636013272375E-4"/>
        <n v="-9.3130388975447426E-3"/>
        <n v="-1.911296471663985E-3"/>
        <n v="2.2931216076855165E-3"/>
        <n v="-5.7275419226864098E-4"/>
        <n v="-1.5396762674381217E-2"/>
        <n v="-9.7027271578516117E-4"/>
        <n v="4.4552906626137137E-3"/>
        <n v="2.4060698139426975E-2"/>
        <n v="7.7060807995570739E-3"/>
        <n v="5.0424983117475335E-3"/>
        <n v="2.6834894796569572E-2"/>
        <n v="-3.7510134196842536E-2"/>
        <n v="7.1295046701710515E-3"/>
        <n v="-5.8123721184505633E-3"/>
        <n v="-1.229796988574478E-2"/>
        <n v="2.6117013582933696E-2"/>
        <n v="1.8194051778718325E-2"/>
        <n v="1.2740014463183511E-3"/>
        <n v="1.4087247847162598E-2"/>
        <n v="-5.3812900281723379E-4"/>
        <n v="1.8841669916629923E-2"/>
        <n v="1.2076789712749232E-2"/>
        <n v="-6.0787735327488435E-2"/>
        <n v="2.0316010124492483E-3"/>
        <n v="-3.6909023883576158E-4"/>
        <n v="4.6036357891596656E-3"/>
        <n v="6.4096731339857559E-3"/>
        <n v="-5.675035825781799E-3"/>
        <n v="-1.6101078990989823E-2"/>
        <n v="7.9903985844153504E-3"/>
        <n v="-1.3227934037230119E-2"/>
        <n v="-1.302517694425054E-2"/>
        <n v="-1.6282363355341972E-2"/>
        <n v="-1.6551814114402215E-2"/>
        <n v="2.1752634952168545E-2"/>
        <n v="1.297977769369643E-2"/>
        <n v="-6.087140728303529E-3"/>
        <n v="1.6275908114833041E-2"/>
        <n v="7.5062866396843366E-4"/>
        <n v="-1.0370659651268673E-2"/>
        <n v="1.2057493477724533E-2"/>
        <n v="2.3687228436416897E-2"/>
        <n v="5.1076178632940457E-3"/>
        <n v="-1.6141161002086329E-2"/>
        <n v="1.7959049159509723E-2"/>
        <n v="-9.8559110481342051E-3"/>
        <n v="-3.4910094528264836E-3"/>
        <n v="-2.5162113531581824E-2"/>
        <n v="-1.700217673200958E-3"/>
        <n v="-6.068651339365968E-3"/>
        <n v="8.3349224396269388E-3"/>
        <n v="-7.7644555501338603E-3"/>
        <n v="1.5197951542305335E-3"/>
        <n v="-8.1959860301599081E-3"/>
        <n v="9.7133990966871506E-3"/>
        <n v="9.4322528925445473E-3"/>
        <n v="-1.113954731113507E-2"/>
        <n v="3.4704995076423745E-2"/>
        <n v="6.2157422465479234E-3"/>
        <n v="-2.5547276901619121E-3"/>
        <n v="3.10137978953001E-3"/>
        <n v="2.3225402381988822E-2"/>
        <n v="-3.3870965921965145E-3"/>
        <n v="-9.5093386402434407E-3"/>
        <n v="1.040177958204979E-2"/>
        <n v="3.2062906271547393E-3"/>
        <n v="9.2052340574017115E-3"/>
        <n v="7.1986967001544536E-3"/>
        <n v="-2.2769254278502569E-3"/>
        <n v="-1.3238213155929619E-2"/>
        <n v="-2.8109922888737982E-2"/>
        <n v="1.4153729163240049E-2"/>
        <n v="-1.4336530954848466E-2"/>
        <n v="-2.3861319554887586E-2"/>
        <n v="1.2464155640682909E-2"/>
        <n v="1.868188015733524E-2"/>
        <n v="-5.2761151660311069E-3"/>
        <n v="-1.9897450471069084E-2"/>
        <n v="2.4160777256638194E-3"/>
        <n v="2.5656547715937058E-2"/>
        <n v="-3.6192544730942553E-4"/>
        <n v="2.802003602817971E-2"/>
        <n v="-2.7296297989747274E-2"/>
        <n v="2.9932752609107591E-2"/>
        <n v="1.550148578568368E-2"/>
        <n v="-1.9546852201879465E-2"/>
        <n v="-2.1172026070568257E-3"/>
        <n v="1.4552759679055239E-2"/>
        <n v="-1.9687733289523533E-2"/>
        <n v="-6.6042734869303052E-2"/>
        <n v="-7.232654430226762E-3"/>
        <n v="-9.0185203886581147E-3"/>
        <n v="1.348358071020904E-3"/>
        <n v="3.8146618364849158E-2"/>
        <n v="-2.2296043030756486E-2"/>
        <n v="2.4147191265306352E-2"/>
        <n v="-8.689369136143095E-2"/>
        <n v="9.6366737487268046E-3"/>
        <n v="3.9954056064406659E-4"/>
        <n v="-2.6511762746010591E-2"/>
        <n v="2.0703013255214012E-2"/>
        <n v="-2.6049478907619248E-2"/>
        <n v="2.5848594927025296E-2"/>
        <n v="1.3570373750760542E-2"/>
        <n v="2.7711616826215785E-3"/>
        <n v="3.5517006554581982E-3"/>
        <n v="5.9070594009361197E-4"/>
        <n v="-3.0378035966340425E-2"/>
        <n v="-1.8225138793255932E-2"/>
        <n v="8.2629627533745587E-4"/>
        <n v="2.789550753514803E-2"/>
        <n v="1.0785025756884063E-2"/>
        <n v="2.0449021437393477E-2"/>
        <n v="-4.6820608356879278E-3"/>
        <n v="-1.5965589782876533E-2"/>
        <n v="-7.9793360134809248E-3"/>
        <n v="-3.6115609079161535E-3"/>
        <n v="4.6124618022044027E-3"/>
        <n v="6.1833446617357273E-3"/>
        <n v="-5.7832646403960398E-3"/>
        <n v="-3.1903549013008278E-2"/>
        <n v="-2.5301903580303854E-2"/>
        <n v="4.6481807753778756E-3"/>
        <n v="1.8379820016347814E-2"/>
        <n v="2.8561733128581519E-2"/>
        <n v="-6.036012656855848E-4"/>
        <n v="-6.0390540943488396E-4"/>
        <n v="1.0063199098839959E-3"/>
        <n v="-5.0418581149926809E-3"/>
        <n v="-1.2137771952057841E-3"/>
        <n v="1.1472380688414644E-2"/>
        <n v="-5.0155586129797857E-3"/>
        <n v="-1.970208931128483E-2"/>
        <n v="1.8494582636164311E-2"/>
        <n v="3.6180943991773571E-3"/>
        <n v="1.3551423003092611E-2"/>
        <n v="-1.2749156622339403E-2"/>
        <n v="-1.9433870924054613E-2"/>
        <n v="-1.6696193438834862E-2"/>
        <n v="2.6865083593956226E-2"/>
        <n v="6.8562481469795203E-3"/>
        <n v="-9.0844877221006124E-3"/>
        <n v="3.8457490587480328E-3"/>
        <n v="-2.6297375590890039E-3"/>
        <n v="-1.8191590254496699E-2"/>
        <n v="1.6488255832644168E-3"/>
        <n v="8.2034504349105947E-3"/>
        <n v="-1.3986242262413837E-2"/>
        <n v="-1.0828948308521142E-2"/>
        <n v="1.5787656867550473E-2"/>
        <n v="3.0846621506873423E-2"/>
        <n v="-3.6036074311540894E-3"/>
        <n v="6.7959484664331599E-3"/>
        <n v="-1.1621088507511352E-2"/>
        <n v="1.5001781793981157E-2"/>
        <n v="-2.1877440971415477E-2"/>
        <n v="6.2709015679862194E-3"/>
        <n v="-3.83873582133664E-3"/>
        <n v="4.0403287285942528E-3"/>
        <n v="-2.1602572508279527E-2"/>
        <n v="-1.0305885371431243E-3"/>
        <n v="5.9641500730578778E-2"/>
        <n v="1.9433011542377056E-2"/>
        <n v="-2.4802455236819744E-3"/>
        <n v="6.8532727832316381E-3"/>
        <n v="-3.7950665312244241E-4"/>
        <n v="1.8980928038767736E-4"/>
        <n v="5.6764390294732304E-3"/>
        <n v="-2.2666990979498822E-3"/>
        <n v="-8.1648605460890606E-3"/>
        <n v="-3.6291320858047099E-3"/>
        <n v="-4.7212765534792825E-2"/>
        <n v="-2.6111695323445157E-3"/>
        <n v="-2.6180862540984115E-3"/>
        <n v="2.6180862540984761E-3"/>
        <n v="1.0404275213718684E-2"/>
        <n v="6.151363715226876E-3"/>
        <n v="2.3710543326436254E-3"/>
        <n v="-5.3427652568683384E-3"/>
        <n v="-2.5827370553779421E-3"/>
        <n v="3.3835240876943423E-2"/>
        <n v="-2.5120608494476161E-2"/>
        <n v="7.0741305726012534E-3"/>
        <n v="1.1741879903446077E-3"/>
        <n v="1.1859786762797682E-2"/>
        <n v="6.3577517621129041E-3"/>
        <n v="-2.7847209086122461E-2"/>
        <n v="1.1388342206317431E-2"/>
        <n v="-5.8743658830953923E-3"/>
        <n v="1.5698983124184192E-3"/>
        <n v="1.8841015537894853E-2"/>
        <n v="-9.6261438718812464E-4"/>
        <n v="9.77491270940886E-3"/>
        <n v="-1.2861335031673372E-2"/>
        <n v="1.9301878404341531E-3"/>
        <n v="1.1503155983382633E-2"/>
        <n v="5.0005826587658404E-2"/>
        <n v="2.2766888161183746E-2"/>
        <n v="-1.5540172041588401E-2"/>
        <n v="-1.853250748439797E-2"/>
        <n v="-7.5472057743111321E-3"/>
        <n v="2.214895680166128E-3"/>
        <n v="8.0793313504531755E-3"/>
        <n v="1.4524583590881962E-2"/>
        <n v="-3.6057329001221595E-4"/>
        <n v="1.75160871100641E-2"/>
        <n v="-1.6254712021450721E-2"/>
        <n v="7.2009004659811149E-4"/>
        <n v="3.2339230483981849E-3"/>
        <n v="1.792079364775029E-3"/>
        <n v="1.8098454029741494E-2"/>
        <n v="-2.0608297652119412E-2"/>
        <n v="4.6562046873570564E-3"/>
        <n v="-1.041679677877032E-2"/>
        <n v="1.803806389127199E-3"/>
        <n v="-2.3521933484554475E-2"/>
        <n v="4.2345455503237928E-3"/>
        <n v="-1.5552988939349678E-2"/>
        <n v="1.0949353150190156E-2"/>
        <n v="-1.2443321709927844E-2"/>
        <n v="1.8690087295171682E-4"/>
        <n v="-2.244632400641087E-3"/>
        <n v="1.8185674174106086E-2"/>
        <n v="-1.4820556149615234E-2"/>
        <n v="3.8085854653921683E-2"/>
        <n v="-1.6484387401134455E-2"/>
        <n v="-1.1204102981086896E-2"/>
        <n v="1.5214334348786452E-2"/>
        <n v="-2.550074171971871E-3"/>
        <n v="3.095659340132912E-3"/>
        <n v="-3.0956593401329281E-3"/>
        <n v="-1.6427857434520628E-3"/>
        <n v="1.5768319032963617E-2"/>
        <n v="-5.4093170953499348E-3"/>
        <n v="-9.2635663807052147E-3"/>
        <n v="-2.3750993820224409E-3"/>
        <n v="-5.686468644949985E-3"/>
        <n v="2.938999149509838E-3"/>
        <n v="-1.1251617364754654E-2"/>
        <n v="1.9107709584415149E-2"/>
        <n v="-6.7561471243414934E-3"/>
        <n v="2.7468224954375221E-2"/>
        <n v="-2.6186525658955805E-2"/>
        <n v="-9.19124083762996E-3"/>
        <n v="-1.0208979618117574E-2"/>
        <n v="-7.4906156187317429E-3"/>
        <n v="1.8437955979842546E-2"/>
        <n v="-1.4685587705101507E-2"/>
        <n v="-1.0353108946037854E-2"/>
        <n v="-7.7880346472078603E-3"/>
        <n v="1.7953803955909189E-2"/>
        <n v="2.9923344376258532E-3"/>
        <n v="-8.250524956467914E-3"/>
        <n v="-1.3458623768218703E-2"/>
        <n v="3.3220583254067348E-2"/>
        <n v="-7.0396178730348187E-3"/>
        <n v="-1.4041230144664938E-2"/>
        <n v="1.7567242858556296E-2"/>
        <n v="-1.4830925691563246E-3"/>
        <n v="1.3818736198368136E-2"/>
        <n v="-4.1279611392984042E-2"/>
        <n v="1.8889870689729006E-2"/>
        <n v="7.4571748206570879E-3"/>
        <n v="-3.721645565798618E-3"/>
        <n v="2.3218345174683009E-2"/>
        <n v="4.9059060873959566E-3"/>
        <n v="-6.3642001581129841E-3"/>
        <n v="4.1867541287448282E-3"/>
        <n v="-5.6471048544985171E-3"/>
        <n v="4.7384450835848812E-3"/>
        <n v="6.8853505674049556E-3"/>
        <n v="7.9136923083000937E-3"/>
        <n v="-2.5112120820119689E-3"/>
        <n v="9.8294062779460817E-3"/>
        <n v="1.0437954121931678E-2"/>
        <n v="-4.4095670709775638E-3"/>
        <n v="-5.3043940302667546E-4"/>
        <n v="1.2372957612542777E-3"/>
        <n v="-1.2800210323973608E-2"/>
        <n v="-5.9219195046152718E-3"/>
        <n v="1.109728579139458E-2"/>
        <n v="-1.38007387968394E-2"/>
        <n v="-5.415470793823133E-4"/>
        <n v="8.988016484375411E-3"/>
        <n v="-3.4059726392193603E-3"/>
        <n v="4.8365522823413326E-3"/>
        <n v="-1.0727159881450685E-3"/>
        <n v="-1.0739574851110765E-3"/>
        <n v="3.9321051205557208E-3"/>
        <n v="3.0278587294376501E-3"/>
        <n v="6.9118397180394685E-3"/>
        <n v="1.5248792401708176E-2"/>
        <n v="-1.8610122442809067E-2"/>
        <n v="-5.8651551030226168E-3"/>
        <n v="-1.8167565393400829E-2"/>
        <n v="6.8741406102805968E-3"/>
        <n v="3.0599969876547689E-3"/>
        <n v="1.1969807942801579E-2"/>
        <n v="7.4310143131138514E-3"/>
        <n v="-1.3130032257010132E-2"/>
        <n v="5.5213783021896027E-3"/>
        <n v="2.2307081304063E-2"/>
        <n v="2.3518361655423713E-2"/>
        <n v="-1.332212711787812E-2"/>
        <n v="-2.4100545320058968E-3"/>
        <n v="-2.566259381459467E-2"/>
        <n v="4.5871992929067094E-3"/>
        <n v="2.6575580268005303E-2"/>
        <n v="-1.1550891492331046E-2"/>
        <n v="-1.6433901608768557E-2"/>
        <n v="-2.192015058608688E-2"/>
        <n v="-5.6012614202035757E-3"/>
        <n v="-3.266808801845099E-3"/>
        <n v="2.7231023947609343E-3"/>
        <n v="5.4370640708418345E-4"/>
        <n v="9.1984055543742876E-3"/>
        <n v="2.2017899400985398E-2"/>
        <n v="2.4461260169098213E-2"/>
        <n v="2.2254909848798739E-3"/>
        <n v="-1.8640477272797273E-2"/>
        <n v="1.3669163314769313E-2"/>
        <n v="1.2467056166602668E-2"/>
        <n v="-1.7808638609689596E-2"/>
        <n v="-3.9829088213733592E-2"/>
        <n v="-4.8662078057238661E-3"/>
        <n v="3.6128975360366427E-4"/>
        <n v="-4.1625253145583171E-3"/>
        <n v="1.3152158112368036E-2"/>
        <n v="1.9669385149436551E-3"/>
        <n v="1.0484325267756903E-2"/>
        <n v="5.9922632599682104E-3"/>
        <n v="-6.1690333463758273E-3"/>
        <n v="2.6485051237055009E-3"/>
        <n v="-7.0560950287659979E-4"/>
        <n v="8.0844553508237771E-3"/>
        <n v="2.7110353629516325E-2"/>
        <n v="-7.0091746567662958E-3"/>
        <n v="2.5700005578715998E-3"/>
        <n v="3.2459582613070105E-3"/>
        <n v="-8.5315249130621883E-4"/>
        <n v="-1.4616406468089814E-2"/>
        <n v="2.2438228157044184E-2"/>
        <n v="-2.8345142534253565E-2"/>
        <n v="-1.6691945428950122E-2"/>
        <n v="1.7910926881049796E-2"/>
        <n v="-1.5610226792668011E-2"/>
        <n v="-6.7400220277186321E-3"/>
        <n v="-2.2315088279353284E-2"/>
        <n v="-1.5219914222862693E-2"/>
        <n v="7.3884377888984638E-4"/>
        <n v="1.9020342794971942E-2"/>
        <n v="-9.6478950752194575E-3"/>
        <n v="4.7445710307570206E-3"/>
        <n v="-7.1252516019199253E-3"/>
        <n v="-1.6452889397244375E-2"/>
        <n v="2.5396966544396122E-2"/>
        <n v="-5.4528766729008927E-4"/>
        <n v="-2.4479036308500266E-2"/>
        <n v="1.0748843496598355E-2"/>
        <n v="7.3707391638905479E-4"/>
        <n v="3.4935955042989689E-3"/>
        <n v="-5.3372907168234606E-3"/>
        <n v="2.9482056442562141E-3"/>
        <n v="-8.3140617479874699E-3"/>
        <n v="-9.2814855850955854E-4"/>
        <n v="-5.3998269685712882E-3"/>
        <n v="-2.2430289778060243E-3"/>
        <n v="2.4035229633070639E-2"/>
        <n v="7.2806473111099047E-3"/>
        <n v="8.6674433666785091E-3"/>
        <n v="-2.5492968312776292E-2"/>
        <n v="3.568892481344748E-2"/>
        <n v="1.2380773857428628E-2"/>
        <n v="-2.4556412512249083E-2"/>
        <n v="2.5961682372877212E-2"/>
        <n v="-2.884820802445166E-2"/>
        <n v="1.8070635204720548E-4"/>
        <n v="-7.2282257644026556E-4"/>
        <n v="5.7678422860031114E-3"/>
        <n v="-2.6590512425611459E-2"/>
      </sharedItems>
    </cacheField>
    <cacheField name="BIMBOA.MX" numFmtId="0">
      <sharedItems containsString="0" containsBlank="1" containsNumber="1" minValue="-9.1918906150112042E-2" maxValue="7.5617429642176798E-2"/>
    </cacheField>
    <cacheField name="CEMEX.MX" numFmtId="0">
      <sharedItems containsString="0" containsBlank="1" containsNumber="1" minValue="-9.5792043288186871E-2" maxValue="0.12304513315156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ctda" refreshedDate="44223.36775532407" createdVersion="6" refreshedVersion="6" minRefreshableVersion="3" recordCount="260" xr:uid="{630BA372-1FF2-4932-A368-4B2EC459CBB0}">
  <cacheSource type="worksheet">
    <worksheetSource ref="A2:C262" sheet="FRA"/>
  </cacheSource>
  <cacheFields count="3">
    <cacheField name="Fecha" numFmtId="14">
      <sharedItems containsSemiMixedTypes="0" containsNonDate="0" containsDate="1" containsString="0" minDate="2015-01-08T00:00:00" maxDate="2019-12-27T00:00:00"/>
    </cacheField>
    <cacheField name="FRA" numFmtId="0">
      <sharedItems containsSemiMixedTypes="0" containsString="0" containsNumber="1" minValue="2.4300000000000002" maxValue="8.3000000000000007"/>
    </cacheField>
    <cacheField name="Year" numFmtId="0">
      <sharedItems containsSemiMixedTypes="0" containsString="0" containsNumber="1" containsInteger="1" minValue="2015" maxValue="2019" count="5">
        <n v="2015"/>
        <n v="2016"/>
        <n v="2017"/>
        <n v="2018"/>
        <n v="2019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55">
  <r>
    <x v="0"/>
    <x v="0"/>
    <m/>
    <m/>
  </r>
  <r>
    <x v="1"/>
    <x v="1"/>
    <n v="-1.5098392590131393E-3"/>
    <n v="-2.4134743631440924E-2"/>
  </r>
  <r>
    <x v="1"/>
    <x v="2"/>
    <n v="-7.3297689716805758E-3"/>
    <n v="1.3860311376071011E-2"/>
  </r>
  <r>
    <x v="1"/>
    <x v="3"/>
    <n v="2.4308953827811879E-2"/>
    <n v="2.2459952975878307E-2"/>
  </r>
  <r>
    <x v="1"/>
    <x v="4"/>
    <n v="1.5477547827517021E-2"/>
    <n v="1.2704242713788659E-2"/>
  </r>
  <r>
    <x v="1"/>
    <x v="5"/>
    <n v="-1.96953434364768E-2"/>
    <n v="-3.3315521020331599E-3"/>
  </r>
  <r>
    <x v="1"/>
    <x v="6"/>
    <n v="-1.2257839381250387E-2"/>
    <n v="-1.5446890222440101E-2"/>
  </r>
  <r>
    <x v="1"/>
    <x v="7"/>
    <n v="3.5175664852410272E-3"/>
    <n v="-1.569698148009847E-2"/>
  </r>
  <r>
    <x v="1"/>
    <x v="8"/>
    <n v="-2.6173492888624219E-2"/>
    <n v="-3.8556845677182455E-2"/>
  </r>
  <r>
    <x v="1"/>
    <x v="9"/>
    <n v="-2.6876999072253539E-2"/>
    <n v="-5.0217944555291192E-3"/>
  </r>
  <r>
    <x v="1"/>
    <x v="10"/>
    <n v="3.50821733114388E-2"/>
    <n v="-1.5932568028353543E-2"/>
  </r>
  <r>
    <x v="1"/>
    <x v="11"/>
    <n v="5.1059485408513287E-4"/>
    <n v="0"/>
  </r>
  <r>
    <x v="1"/>
    <x v="12"/>
    <n v="1.5700474648368851E-2"/>
    <n v="1.3780724784077559E-2"/>
  </r>
  <r>
    <x v="1"/>
    <x v="13"/>
    <n v="7.5093972724469323E-3"/>
    <n v="-1.4425456133431852E-3"/>
  </r>
  <r>
    <x v="1"/>
    <x v="14"/>
    <n v="1.9019988671150234E-2"/>
    <n v="2.9132580158269052E-2"/>
  </r>
  <r>
    <x v="1"/>
    <x v="15"/>
    <n v="-1.1318994017978617E-2"/>
    <n v="-2.1232253913410003E-2"/>
  </r>
  <r>
    <x v="1"/>
    <x v="16"/>
    <n v="-2.7258349516410575E-3"/>
    <n v="2.852335423849113E-3"/>
  </r>
  <r>
    <x v="1"/>
    <x v="17"/>
    <n v="-8.7227468951687707E-3"/>
    <n v="4.2752899296691089E-3"/>
  </r>
  <r>
    <x v="1"/>
    <x v="18"/>
    <n v="-1.818693702211133E-2"/>
    <n v="-1.8643446085735739E-2"/>
  </r>
  <r>
    <x v="1"/>
    <x v="19"/>
    <n v="5.0851876680747888E-3"/>
    <n v="6.4904210513557856E-3"/>
  </r>
  <r>
    <x v="1"/>
    <x v="20"/>
    <n v="-3.3263373936455509E-2"/>
    <n v="-4.4092701616104173E-2"/>
  </r>
  <r>
    <x v="1"/>
    <x v="21"/>
    <n v="4.184928526651896E-2"/>
    <n v="3.034003706283514E-2"/>
  </r>
  <r>
    <x v="1"/>
    <x v="22"/>
    <n v="-1.8782303648393062E-2"/>
    <n v="-4.9297384691861082E-2"/>
  </r>
  <r>
    <x v="1"/>
    <x v="23"/>
    <n v="-6.6838038883684234E-3"/>
    <n v="0.123045133151562"/>
  </r>
  <r>
    <x v="1"/>
    <x v="24"/>
    <n v="1.4340885612646122E-2"/>
    <n v="-4.7559701383329978E-3"/>
  </r>
  <r>
    <x v="1"/>
    <x v="25"/>
    <n v="-1.3309666148114402E-2"/>
    <n v="1.4185497207163984E-2"/>
  </r>
  <r>
    <x v="1"/>
    <x v="26"/>
    <n v="2.8302347829719625E-3"/>
    <n v="-2.3063034767489103E-2"/>
  </r>
  <r>
    <x v="1"/>
    <x v="27"/>
    <n v="1.95910356693688E-2"/>
    <n v="-1.1046919596014225E-2"/>
  </r>
  <r>
    <x v="1"/>
    <x v="28"/>
    <n v="2.1436514300798709E-2"/>
    <n v="2.9406305285503507E-2"/>
  </r>
  <r>
    <x v="1"/>
    <x v="29"/>
    <n v="1.7247756333145831E-3"/>
    <n v="-1.0837199100655131E-2"/>
  </r>
  <r>
    <x v="1"/>
    <x v="30"/>
    <n v="-3.946724509993213E-3"/>
    <n v="-2.0479943340587013E-3"/>
  </r>
  <r>
    <x v="1"/>
    <x v="31"/>
    <n v="1.1305085183738574E-2"/>
    <n v="1.9601165841714428E-2"/>
  </r>
  <r>
    <x v="1"/>
    <x v="32"/>
    <n v="2.9378492438051244E-2"/>
    <n v="-1.6871437732750592E-2"/>
  </r>
  <r>
    <x v="1"/>
    <x v="33"/>
    <n v="-3.3277663622521118E-3"/>
    <n v="6.7842917142853561E-3"/>
  </r>
  <r>
    <x v="1"/>
    <x v="34"/>
    <n v="-4.5340489971718882E-3"/>
    <n v="1.2095428033355201E-2"/>
  </r>
  <r>
    <x v="1"/>
    <x v="35"/>
    <n v="2.6668199876128985E-2"/>
    <n v="9.9664748949215027E-3"/>
  </r>
  <r>
    <x v="1"/>
    <x v="36"/>
    <n v="-2.0981707929834414E-3"/>
    <n v="1.7704797851053382E-2"/>
  </r>
  <r>
    <x v="1"/>
    <x v="37"/>
    <n v="-1.1737224496781488E-2"/>
    <n v="-1.2429189513624379E-2"/>
  </r>
  <r>
    <x v="1"/>
    <x v="38"/>
    <n v="9.1669228130117734E-3"/>
    <n v="1.3722052288710535E-2"/>
  </r>
  <r>
    <x v="1"/>
    <x v="39"/>
    <n v="-1.2241230579940783E-2"/>
    <n v="-1.7013260181566698E-2"/>
  </r>
  <r>
    <x v="1"/>
    <x v="40"/>
    <n v="-1.0236965716638152E-2"/>
    <n v="2.6397565398941147E-3"/>
  </r>
  <r>
    <x v="1"/>
    <x v="41"/>
    <n v="3.1058919138686144E-3"/>
    <n v="-1.5259611184771354E-2"/>
  </r>
  <r>
    <x v="1"/>
    <x v="42"/>
    <n v="-2.6274230166655078E-3"/>
    <n v="-1.3459194128131341E-2"/>
  </r>
  <r>
    <x v="1"/>
    <x v="43"/>
    <n v="-1.6397762730710558E-2"/>
    <n v="1.1449566813324409E-2"/>
  </r>
  <r>
    <x v="1"/>
    <x v="44"/>
    <n v="-7.8106326339736848E-3"/>
    <n v="-3.7530549767487466E-2"/>
  </r>
  <r>
    <x v="1"/>
    <x v="45"/>
    <n v="2.0134045809885981E-2"/>
    <n v="1.3836072138060248E-3"/>
  </r>
  <r>
    <x v="1"/>
    <x v="46"/>
    <n v="-1.8664946623037248E-2"/>
    <n v="-7.6611902518443631E-3"/>
  </r>
  <r>
    <x v="1"/>
    <x v="47"/>
    <n v="2.2978420892126664E-2"/>
    <n v="9.0506865098746361E-3"/>
  </r>
  <r>
    <x v="1"/>
    <x v="48"/>
    <n v="1.5423273870724671E-2"/>
    <n v="3.5427770900951013E-2"/>
  </r>
  <r>
    <x v="1"/>
    <x v="49"/>
    <n v="7.0610805915911066E-4"/>
    <n v="1.3393027095070442E-3"/>
  </r>
  <r>
    <x v="1"/>
    <x v="50"/>
    <n v="-9.9314599724007521E-3"/>
    <n v="-1.2103571514678666E-2"/>
  </r>
  <r>
    <x v="1"/>
    <x v="51"/>
    <n v="2.3254083108048749E-2"/>
    <n v="-1.2937801827004927E-2"/>
  </r>
  <r>
    <x v="1"/>
    <x v="52"/>
    <n v="-6.0549555501365386E-3"/>
    <n v="-2.0776386778648941E-2"/>
  </r>
  <r>
    <x v="1"/>
    <x v="53"/>
    <n v="3.2179241702952041E-2"/>
    <n v="0"/>
  </r>
  <r>
    <x v="1"/>
    <x v="54"/>
    <n v="-6.8089006452087585E-3"/>
    <n v="1.043825474672226E-2"/>
  </r>
  <r>
    <x v="1"/>
    <x v="55"/>
    <n v="1.3122405198245484E-2"/>
    <n v="1.4439036822388746E-2"/>
  </r>
  <r>
    <x v="1"/>
    <x v="56"/>
    <n v="-1.6087420518635213E-2"/>
    <n v="-6.1615438544435136E-3"/>
  </r>
  <r>
    <x v="1"/>
    <x v="57"/>
    <n v="-2.990826805661859E-2"/>
    <n v="-1.6624075108638971E-2"/>
  </r>
  <r>
    <x v="1"/>
    <x v="58"/>
    <n v="3.0548020106900471E-3"/>
    <n v="4.8818618217016559E-3"/>
  </r>
  <r>
    <x v="1"/>
    <x v="59"/>
    <n v="1.1895230638161104E-2"/>
    <n v="8.2983505938757415E-3"/>
  </r>
  <r>
    <x v="1"/>
    <x v="60"/>
    <n v="3.0095404473574777E-3"/>
    <n v="-2.7558812773454369E-3"/>
  </r>
  <r>
    <x v="1"/>
    <x v="61"/>
    <n v="-9.250000766505141E-4"/>
    <n v="-9.7254614725315065E-3"/>
  </r>
  <r>
    <x v="1"/>
    <x v="62"/>
    <n v="2.535831965695922E-2"/>
    <n v="4.7693217837290552E-2"/>
  </r>
  <r>
    <x v="1"/>
    <x v="63"/>
    <n v="-6.5633593120261241E-3"/>
    <n v="5.307111354288116E-3"/>
  </r>
  <r>
    <x v="1"/>
    <x v="64"/>
    <n v="-1.3947888014378729E-2"/>
    <n v="-2.0730495899463471E-2"/>
  </r>
  <r>
    <x v="1"/>
    <x v="65"/>
    <n v="-1.0182869516094418E-2"/>
    <n v="4.0504310598341838E-3"/>
  </r>
  <r>
    <x v="1"/>
    <x v="66"/>
    <n v="2.3253866292641961E-4"/>
    <n v="1.3465060962980181E-3"/>
  </r>
  <r>
    <x v="1"/>
    <x v="67"/>
    <n v="-5.1294354147122696E-3"/>
    <n v="1.3371460350030838E-3"/>
  </r>
  <r>
    <x v="1"/>
    <x v="68"/>
    <n v="-5.8609945261227795E-3"/>
    <n v="5.3608127419820179E-3"/>
  </r>
  <r>
    <x v="1"/>
    <x v="69"/>
    <n v="4.9256109328449709E-3"/>
    <n v="2.439733371638194E-2"/>
  </r>
  <r>
    <x v="1"/>
    <x v="70"/>
    <n v="1.8315035905971132E-2"/>
    <n v="-3.2663336401944796E-3"/>
  </r>
  <r>
    <x v="1"/>
    <x v="71"/>
    <n v="-1.9485655246362477E-2"/>
    <n v="-1.249540010984131E-2"/>
  </r>
  <r>
    <x v="1"/>
    <x v="72"/>
    <n v="-1.20185022945523E-2"/>
    <n v="-3.975822125840486E-3"/>
  </r>
  <r>
    <x v="1"/>
    <x v="73"/>
    <n v="1.1549875277940791E-2"/>
    <n v="5.3000694327994258E-3"/>
  </r>
  <r>
    <x v="1"/>
    <x v="74"/>
    <n v="-1.2735950601589389E-2"/>
    <n v="1.8985208725452736E-2"/>
  </r>
  <r>
    <x v="1"/>
    <x v="75"/>
    <n v="2.4848864092121843E-2"/>
    <n v="7.7534695718521462E-3"/>
  </r>
  <r>
    <x v="1"/>
    <x v="76"/>
    <n v="-1.9404419478719782E-2"/>
    <n v="2.4157525996887221E-2"/>
  </r>
  <r>
    <x v="1"/>
    <x v="77"/>
    <n v="-6.1568511579855618E-3"/>
    <n v="6.8865267191487679E-3"/>
  </r>
  <r>
    <x v="1"/>
    <x v="78"/>
    <n v="1.898481868232126E-3"/>
    <n v="-6.0813566364504744E-3"/>
  </r>
  <r>
    <x v="1"/>
    <x v="79"/>
    <n v="-9.4879040500817351E-4"/>
    <n v="-6.5519661781707926E-3"/>
  </r>
  <r>
    <x v="1"/>
    <x v="80"/>
    <n v="-2.2559104018295296E-2"/>
    <n v="-2.798226895114922E-2"/>
  </r>
  <r>
    <x v="1"/>
    <x v="81"/>
    <n v="1.1822987278812602E-2"/>
    <n v="1.4092610139416728E-2"/>
  </r>
  <r>
    <x v="1"/>
    <x v="82"/>
    <n v="1.3579696955695109E-2"/>
    <n v="-4.6730913303840299E-3"/>
  </r>
  <r>
    <x v="1"/>
    <x v="83"/>
    <n v="-4.0307820793535256E-3"/>
    <n v="-8.7400940291879666E-3"/>
  </r>
  <r>
    <x v="1"/>
    <x v="84"/>
    <n v="-9.7887853373678536E-3"/>
    <n v="7.3998685982948403E-3"/>
  </r>
  <r>
    <x v="1"/>
    <x v="85"/>
    <n v="5.2644772156763171E-3"/>
    <n v="2.3187866269495778E-2"/>
  </r>
  <r>
    <x v="1"/>
    <x v="86"/>
    <n v="-6.464789432765382E-3"/>
    <n v="1.1066181798197345E-2"/>
  </r>
  <r>
    <x v="1"/>
    <x v="87"/>
    <n v="5.748470919580583E-3"/>
    <n v="-2.5882672717513684E-3"/>
  </r>
  <r>
    <x v="1"/>
    <x v="88"/>
    <n v="1.9395121197578E-2"/>
    <n v="-2.6020254207767672E-3"/>
  </r>
  <r>
    <x v="1"/>
    <x v="89"/>
    <n v="5.140221658252348E-3"/>
    <n v="9.7193935675124396E-3"/>
  </r>
  <r>
    <x v="1"/>
    <x v="90"/>
    <n v="-1.242832256724471E-2"/>
    <n v="1.026105431148165E-2"/>
  </r>
  <r>
    <x v="1"/>
    <x v="91"/>
    <n v="2.8274994941825124E-3"/>
    <n v="-1.0261054311481806E-2"/>
  </r>
  <r>
    <x v="1"/>
    <x v="92"/>
    <n v="-1.4127857472657265E-3"/>
    <n v="-1.9405283207982989E-3"/>
  </r>
  <r>
    <x v="1"/>
    <x v="93"/>
    <n v="-4.4869363799224949E-3"/>
    <n v="-1.0387678870698382E-2"/>
  </r>
  <r>
    <x v="1"/>
    <x v="94"/>
    <n v="-7.8413615003208922E-3"/>
    <n v="-1.3069634745020314E-3"/>
  </r>
  <r>
    <x v="1"/>
    <x v="95"/>
    <n v="-3.8240966211999829E-3"/>
    <n v="-1.9805030856333075E-2"/>
  </r>
  <r>
    <x v="1"/>
    <x v="96"/>
    <n v="-3.3580987430839385E-3"/>
    <n v="-2.6642903589360173E-3"/>
  </r>
  <r>
    <x v="1"/>
    <x v="97"/>
    <n v="-1.7450684990067581E-2"/>
    <n v="-1.2784352879916513E-2"/>
  </r>
  <r>
    <x v="1"/>
    <x v="98"/>
    <n v="-4.8914159122211067E-4"/>
    <n v="1.8781631721803714E-2"/>
  </r>
  <r>
    <x v="1"/>
    <x v="99"/>
    <n v="2.4431724534653577E-3"/>
    <n v="-2.4215350217149965E-2"/>
  </r>
  <r>
    <x v="1"/>
    <x v="100"/>
    <n v="1.6937254634357919E-2"/>
    <n v="-1.85486372224936E-2"/>
  </r>
  <r>
    <x v="1"/>
    <x v="101"/>
    <n v="-1.4499963699263404E-2"/>
    <n v="-8.3530593051411896E-3"/>
  </r>
  <r>
    <x v="1"/>
    <x v="102"/>
    <n v="-8.5565120855268795E-3"/>
    <n v="1.9385503621864329E-2"/>
  </r>
  <r>
    <x v="1"/>
    <x v="103"/>
    <n v="-7.1455522360428245E-3"/>
    <n v="-1.5897207007652049E-2"/>
  </r>
  <r>
    <x v="1"/>
    <x v="104"/>
    <n v="-4.4609988897329226E-3"/>
    <n v="-6.9963942107155496E-3"/>
  </r>
  <r>
    <x v="1"/>
    <x v="105"/>
    <n v="1.241231402268663E-3"/>
    <n v="2.0145020206322254E-2"/>
  </r>
  <r>
    <x v="1"/>
    <x v="106"/>
    <n v="1.5507953870339803E-2"/>
    <n v="2.0658554263592458E-3"/>
  </r>
  <r>
    <x v="1"/>
    <x v="107"/>
    <n v="7.5435569735360945E-3"/>
    <n v="2.7429164743711038E-3"/>
  </r>
  <r>
    <x v="1"/>
    <x v="108"/>
    <n v="1.453512835196603E-3"/>
    <n v="9.5340563775604369E-3"/>
  </r>
  <r>
    <x v="1"/>
    <x v="109"/>
    <n v="-1.6959179705234697E-3"/>
    <n v="-2.716854234177786E-3"/>
  </r>
  <r>
    <x v="1"/>
    <x v="110"/>
    <n v="-5.3489550011285546E-3"/>
    <n v="1.3593497789213904E-3"/>
  </r>
  <r>
    <x v="1"/>
    <x v="111"/>
    <n v="-1.0291735297632667E-2"/>
    <n v="-1.1610088980111743E-2"/>
  </r>
  <r>
    <x v="1"/>
    <x v="112"/>
    <n v="7.3871726538854139E-4"/>
    <n v="6.8479473988828313E-3"/>
  </r>
  <r>
    <x v="1"/>
    <x v="113"/>
    <n v="1.4756028255449344E-3"/>
    <n v="8.1487946737280881E-3"/>
  </r>
  <r>
    <x v="1"/>
    <x v="114"/>
    <n v="6.3694972815672114E-3"/>
    <n v="4.0532750040555825E-3"/>
  </r>
  <r>
    <x v="1"/>
    <x v="115"/>
    <n v="-3.4246607975904802E-3"/>
    <n v="-6.0824236412983547E-3"/>
  </r>
  <r>
    <x v="1"/>
    <x v="116"/>
    <n v="-1.0592536272085971E-2"/>
    <n v="6.0824236412983486E-3"/>
  </r>
  <r>
    <x v="1"/>
    <x v="117"/>
    <n v="1.6212587579559224E-2"/>
    <n v="5.3789363120798454E-3"/>
  </r>
  <r>
    <x v="1"/>
    <x v="118"/>
    <n v="4.3763744933951734E-3"/>
    <n v="-1.4178214187555964E-2"/>
  </r>
  <r>
    <x v="1"/>
    <x v="119"/>
    <n v="3.8740967612799155E-3"/>
    <n v="2.7168542341778749E-3"/>
  </r>
  <r>
    <x v="1"/>
    <x v="120"/>
    <n v="2.4158511655507741E-4"/>
    <n v="2.0291486372427561E-3"/>
  </r>
  <r>
    <x v="1"/>
    <x v="121"/>
    <n v="-1.9024915277532781E-2"/>
    <n v="-3.7215538565414666E-2"/>
  </r>
  <r>
    <x v="1"/>
    <x v="122"/>
    <n v="1.2304418775177333E-3"/>
    <n v="1.1869396310663426E-2"/>
  </r>
  <r>
    <x v="1"/>
    <x v="123"/>
    <n v="4.1723461148731756E-3"/>
    <n v="-5.5698290148482339E-3"/>
  </r>
  <r>
    <x v="1"/>
    <x v="124"/>
    <n v="7.5637056024937272E-3"/>
    <n v="0"/>
  </r>
  <r>
    <x v="1"/>
    <x v="125"/>
    <n v="6.0584216826483142E-3"/>
    <n v="2.0885570540884173E-3"/>
  </r>
  <r>
    <x v="1"/>
    <x v="126"/>
    <n v="2.8950322835695408E-3"/>
    <n v="-1.8272984185024911E-2"/>
  </r>
  <r>
    <x v="1"/>
    <x v="127"/>
    <n v="-3.1366174001245654E-3"/>
    <n v="1.0583401278680011E-2"/>
  </r>
  <r>
    <x v="1"/>
    <x v="128"/>
    <n v="-7.2762627378125761E-3"/>
    <n v="-3.063551889321367E-2"/>
  </r>
  <r>
    <x v="1"/>
    <x v="129"/>
    <n v="1.6656944763236089E-2"/>
    <n v="1.3649436175539225E-2"/>
  </r>
  <r>
    <x v="1"/>
    <x v="130"/>
    <n v="1.9206327926656816E-2"/>
    <n v="1.4881386646667485E-2"/>
  </r>
  <r>
    <x v="1"/>
    <x v="131"/>
    <n v="-1.1337013253344587E-2"/>
    <n v="8.3998782117473969E-3"/>
  </r>
  <r>
    <x v="1"/>
    <x v="132"/>
    <n v="-1.1883305446523786E-3"/>
    <n v="-6.9415628848387917E-4"/>
  </r>
  <r>
    <x v="1"/>
    <x v="133"/>
    <n v="-5.484668637256363E-3"/>
    <n v="-7.7057219232634097E-3"/>
  </r>
  <r>
    <x v="1"/>
    <x v="134"/>
    <n v="4.2949242828808709E-3"/>
    <n v="6.995240480510012E-4"/>
  </r>
  <r>
    <x v="1"/>
    <x v="135"/>
    <n v="1.1834457647002798E-2"/>
    <n v="8.4015662336717912E-3"/>
  </r>
  <r>
    <x v="1"/>
    <x v="136"/>
    <n v="0"/>
    <n v="9.019006923989055E-3"/>
  </r>
  <r>
    <x v="1"/>
    <x v="137"/>
    <n v="2.6240934125155917E-2"/>
    <n v="-1.7420573157660733E-2"/>
  </r>
  <r>
    <x v="1"/>
    <x v="138"/>
    <n v="-2.6240934125156025E-2"/>
    <n v="7.70035416369628E-3"/>
  </r>
  <r>
    <x v="1"/>
    <x v="139"/>
    <n v="1.3554822783070842E-2"/>
    <n v="-2.1854043261831085E-2"/>
  </r>
  <r>
    <x v="1"/>
    <x v="140"/>
    <n v="-2.7534436776461984E-2"/>
    <n v="-6.3254991053802209E-2"/>
  </r>
  <r>
    <x v="1"/>
    <x v="134"/>
    <n v="4.9982015871040389E-3"/>
    <n v="-2.5375929668369362E-2"/>
  </r>
  <r>
    <x v="1"/>
    <x v="141"/>
    <n v="5.4457103484763401E-3"/>
    <n v="5.7507467538338249E-2"/>
  </r>
  <r>
    <x v="1"/>
    <x v="142"/>
    <n v="-1.0682499211772731E-2"/>
    <n v="2.0373203359625253E-2"/>
  </r>
  <r>
    <x v="1"/>
    <x v="143"/>
    <n v="1.3982926535829951E-2"/>
    <n v="-1.8172667829111925E-2"/>
  </r>
  <r>
    <x v="1"/>
    <x v="144"/>
    <n v="1.7265897482922437E-2"/>
    <n v="7.3134707438072535E-3"/>
  </r>
  <r>
    <x v="1"/>
    <x v="145"/>
    <n v="9.439439370572544E-3"/>
    <n v="-8.7826052908940976E-3"/>
  </r>
  <r>
    <x v="1"/>
    <x v="146"/>
    <n v="5.256554333389161E-3"/>
    <n v="-1.480322450611974E-2"/>
  </r>
  <r>
    <x v="1"/>
    <x v="147"/>
    <n v="0"/>
    <n v="-1.2000776919314992E-2"/>
  </r>
  <r>
    <x v="1"/>
    <x v="148"/>
    <n v="-1.7243788973855003E-2"/>
    <n v="1.5720168715763681E-2"/>
  </r>
  <r>
    <x v="1"/>
    <x v="149"/>
    <n v="9.6931753641404817E-3"/>
    <n v="2.3499288590766058E-2"/>
  </r>
  <r>
    <x v="1"/>
    <x v="150"/>
    <n v="4.8115340298360886E-3"/>
    <n v="1.2976257440028314E-2"/>
  </r>
  <r>
    <x v="1"/>
    <x v="151"/>
    <n v="-1.7291497110060994E-2"/>
    <n v="-4.8431502863089025E-2"/>
  </r>
  <r>
    <x v="1"/>
    <x v="152"/>
    <n v="-8.1727948625576682E-3"/>
    <n v="-9.0678746675300955E-3"/>
  </r>
  <r>
    <x v="1"/>
    <x v="153"/>
    <n v="-1.4881625414150296E-2"/>
    <n v="-1.5111201587779501E-3"/>
  </r>
  <r>
    <x v="1"/>
    <x v="154"/>
    <n v="-5.249379809589021E-3"/>
    <n v="5.3034867393620478E-3"/>
  </r>
  <r>
    <x v="1"/>
    <x v="155"/>
    <n v="7.15137757513103E-3"/>
    <n v="-9.1160580054190504E-3"/>
  </r>
  <r>
    <x v="1"/>
    <x v="156"/>
    <n v="-7.3905927934030296E-3"/>
    <n v="1.0627354208896029E-2"/>
  </r>
  <r>
    <x v="1"/>
    <x v="157"/>
    <n v="-1.9572957578239715E-2"/>
    <n v="-1.1386661954826778E-2"/>
  </r>
  <r>
    <x v="1"/>
    <x v="158"/>
    <n v="3.8967171068137563E-3"/>
    <n v="-3.8917251024528379E-2"/>
  </r>
  <r>
    <x v="1"/>
    <x v="159"/>
    <n v="-1.914163965515259E-2"/>
    <n v="-5.2969055439842233E-2"/>
  </r>
  <r>
    <x v="1"/>
    <x v="160"/>
    <n v="-3.1205400658170651E-2"/>
    <n v="-1.2624153228396514E-2"/>
  </r>
  <r>
    <x v="1"/>
    <x v="161"/>
    <n v="1.4465421995466257E-2"/>
    <n v="1.2624153228396407E-2"/>
  </r>
  <r>
    <x v="1"/>
    <x v="162"/>
    <n v="1.0277042837500023E-2"/>
    <n v="1.4128032243036359E-2"/>
  </r>
  <r>
    <x v="1"/>
    <x v="163"/>
    <n v="5.4119817343435572E-2"/>
    <n v="5.7710069079831151E-2"/>
  </r>
  <r>
    <x v="1"/>
    <x v="164"/>
    <n v="-2.2215172640199763E-2"/>
    <n v="0"/>
  </r>
  <r>
    <x v="1"/>
    <x v="165"/>
    <n v="3.9777969572995779E-2"/>
    <n v="2.2332638593705316E-2"/>
  </r>
  <r>
    <x v="1"/>
    <x v="166"/>
    <n v="-1.7562796932796092E-2"/>
    <n v="-5.6398901247745728E-2"/>
  </r>
  <r>
    <x v="1"/>
    <x v="167"/>
    <n v="6.5928891998436844E-3"/>
    <n v="2.0735784656242085E-2"/>
  </r>
  <r>
    <x v="1"/>
    <x v="168"/>
    <n v="-6.1206171079291145E-3"/>
    <n v="5.5080610376983825E-3"/>
  </r>
  <r>
    <x v="1"/>
    <x v="169"/>
    <n v="-1.1813114609904253E-3"/>
    <n v="-1.7419148851799498E-2"/>
  </r>
  <r>
    <x v="1"/>
    <x v="170"/>
    <n v="-4.0269626845901175E-3"/>
    <n v="-4.7975013428862611E-3"/>
  </r>
  <r>
    <x v="1"/>
    <x v="171"/>
    <n v="4.0269626845900611E-3"/>
    <n v="2.3786036462735499E-2"/>
  </r>
  <r>
    <x v="1"/>
    <x v="172"/>
    <n v="-1.2848166729908198E-2"/>
    <n v="-3.132736233007112E-3"/>
  </r>
  <r>
    <x v="1"/>
    <x v="173"/>
    <n v="8.108797500734467E-3"/>
    <n v="1.8684259729177807E-2"/>
  </r>
  <r>
    <x v="1"/>
    <x v="174"/>
    <n v="-6.433859915715716E-3"/>
    <n v="-3.0843196533324609E-3"/>
  </r>
  <r>
    <x v="1"/>
    <x v="175"/>
    <n v="-9.5673287768733531E-4"/>
    <n v="1.6118465442917569E-2"/>
  </r>
  <r>
    <x v="1"/>
    <x v="176"/>
    <n v="6.2022622487505194E-3"/>
    <n v="7.6580716107931717E-4"/>
  </r>
  <r>
    <x v="1"/>
    <x v="177"/>
    <n v="5.6913124929050289E-3"/>
    <n v="1.2100633225014279E-2"/>
  </r>
  <r>
    <x v="1"/>
    <x v="178"/>
    <n v="5.6590106220784659E-3"/>
    <n v="-3.3641911698975485E-2"/>
  </r>
  <r>
    <x v="1"/>
    <x v="179"/>
    <n v="1.1750206830137245E-3"/>
    <n v="-3.1167631137406322E-3"/>
  </r>
  <r>
    <x v="1"/>
    <x v="180"/>
    <n v="1.1906245192005773E-2"/>
    <n v="-2.5272812596309504E-2"/>
  </r>
  <r>
    <x v="1"/>
    <x v="181"/>
    <n v="-1.1671467692624461E-2"/>
    <n v="-3.2529985221471026E-2"/>
  </r>
  <r>
    <x v="1"/>
    <x v="182"/>
    <n v="-1.7288743028114558E-2"/>
    <n v="-1.0802657402422191E-2"/>
  </r>
  <r>
    <x v="1"/>
    <x v="183"/>
    <n v="-8.6373136703550551E-3"/>
    <n v="-1.0920630390938041E-2"/>
  </r>
  <r>
    <x v="1"/>
    <x v="184"/>
    <n v="-2.6541456364369861E-3"/>
    <n v="-3.6116289331452847E-2"/>
  </r>
  <r>
    <x v="1"/>
    <x v="185"/>
    <n v="-1.2087273465933108E-3"/>
    <n v="1.2190508816074331E-2"/>
  </r>
  <r>
    <x v="1"/>
    <x v="186"/>
    <n v="3.4941189262260364E-2"/>
    <n v="1.9696399279568583E-2"/>
  </r>
  <r>
    <x v="1"/>
    <x v="187"/>
    <n v="3.2649281972684831E-3"/>
    <n v="7.6036958955357338E-3"/>
  </r>
  <r>
    <x v="1"/>
    <x v="188"/>
    <n v="-9.5918384337731009E-3"/>
    <n v="6.7146622296561393E-3"/>
  </r>
  <r>
    <x v="1"/>
    <x v="189"/>
    <n v="2.1626234725693375E-2"/>
    <n v="2.3143656435187853E-2"/>
  </r>
  <r>
    <x v="1"/>
    <x v="190"/>
    <n v="9.1596243784306027E-3"/>
    <n v="6.5090003488292849E-3"/>
  </r>
  <r>
    <x v="1"/>
    <x v="191"/>
    <n v="2.5042927431132176E-3"/>
    <n v="4.1344047770658733E-2"/>
  </r>
  <r>
    <x v="1"/>
    <x v="192"/>
    <n v="-8.6778806431870668E-3"/>
    <n v="1.238164872916634E-2"/>
  </r>
  <r>
    <x v="1"/>
    <x v="193"/>
    <n v="1.479826697051065E-2"/>
    <n v="-6.9463276902922986E-3"/>
  </r>
  <r>
    <x v="1"/>
    <x v="194"/>
    <n v="1.2129551091681944E-2"/>
    <n v="-1.3257737998974114E-2"/>
  </r>
  <r>
    <x v="1"/>
    <x v="195"/>
    <n v="-1.0097718357455047E-2"/>
    <n v="5.4863318324164375E-3"/>
  </r>
  <r>
    <x v="1"/>
    <x v="196"/>
    <n v="-5.4274670868401402E-3"/>
    <n v="1.7028028989868303E-2"/>
  </r>
  <r>
    <x v="1"/>
    <x v="197"/>
    <n v="-1.1344074206126585E-3"/>
    <n v="-2.3295730296905456E-2"/>
  </r>
  <r>
    <x v="1"/>
    <x v="198"/>
    <n v="1.8666953815367811E-2"/>
    <n v="1.4817959585508496E-2"/>
  </r>
  <r>
    <x v="1"/>
    <x v="199"/>
    <n v="3.7806783607078616E-3"/>
    <n v="-8.5502582784713291E-3"/>
  </r>
  <r>
    <x v="1"/>
    <x v="200"/>
    <n v="3.7665271071439525E-3"/>
    <n v="1.5608063677241435E-3"/>
  </r>
  <r>
    <x v="1"/>
    <x v="201"/>
    <n v="1.4053810271320749E-2"/>
    <n v="-2.0474403455883344E-2"/>
  </r>
  <r>
    <x v="1"/>
    <x v="202"/>
    <n v="3.6188468725651707E-2"/>
    <n v="-7.7726454411427476E-2"/>
  </r>
  <r>
    <x v="1"/>
    <x v="203"/>
    <n v="-4.4261638750669212E-3"/>
    <n v="-1.721995892478289E-3"/>
  </r>
  <r>
    <x v="1"/>
    <x v="204"/>
    <n v="7.5758147728178741E-3"/>
    <n v="-3.4171112551725343E-2"/>
  </r>
  <r>
    <x v="1"/>
    <x v="205"/>
    <n v="-1.6487437699128114E-2"/>
    <n v="-3.3534303861538835E-2"/>
  </r>
  <r>
    <x v="1"/>
    <x v="206"/>
    <n v="-5.1281737411726187E-3"/>
    <n v="1.4645896799614359E-2"/>
  </r>
  <r>
    <x v="1"/>
    <x v="207"/>
    <n v="-1.5006755790824675E-3"/>
    <n v="-1.9261072095192937E-2"/>
  </r>
  <r>
    <x v="1"/>
    <x v="208"/>
    <n v="5.5626587597327418E-3"/>
    <n v="-3.1032766380301675E-2"/>
  </r>
  <r>
    <x v="1"/>
    <x v="209"/>
    <n v="3.3979841763872178E-2"/>
    <n v="4.764409265399212E-3"/>
  </r>
  <r>
    <x v="1"/>
    <x v="210"/>
    <n v="5.347565080978528E-3"/>
    <n v="9.4612557727784732E-3"/>
  </r>
  <r>
    <x v="1"/>
    <x v="211"/>
    <n v="-3.4644533188392855E-2"/>
    <n v="6.5688031880315762E-3"/>
  </r>
  <r>
    <x v="1"/>
    <x v="212"/>
    <n v="2.1213202919023277E-3"/>
    <n v="-2.174945967906193E-2"/>
  </r>
  <r>
    <x v="1"/>
    <x v="213"/>
    <n v="-5.9511122069990695E-3"/>
    <n v="-4.197793707636327E-2"/>
  </r>
  <r>
    <x v="1"/>
    <x v="214"/>
    <n v="-1.9204102776018725E-3"/>
    <n v="-1.9958869132371197E-3"/>
  </r>
  <r>
    <x v="1"/>
    <x v="215"/>
    <n v="2.7802949519414824E-2"/>
    <n v="-1.0040720370185262E-2"/>
  </r>
  <r>
    <x v="1"/>
    <x v="216"/>
    <n v="-2.0779360084898457E-2"/>
    <n v="-3.0322000216438062E-3"/>
  </r>
  <r>
    <x v="1"/>
    <x v="217"/>
    <n v="-5.316333401125038E-3"/>
    <n v="-5.5135647434523073E-2"/>
  </r>
  <r>
    <x v="1"/>
    <x v="218"/>
    <n v="-6.3992749715065982E-4"/>
    <n v="5.6147767244291602E-2"/>
  </r>
  <r>
    <x v="1"/>
    <x v="219"/>
    <n v="6.5922833805234617E-3"/>
    <n v="6.0480395269652204E-3"/>
  </r>
  <r>
    <x v="1"/>
    <x v="220"/>
    <n v="2.7181267781529996E-2"/>
    <n v="5.0127809713667142E-3"/>
  </r>
  <r>
    <x v="1"/>
    <x v="221"/>
    <n v="1.148497025841397E-2"/>
    <n v="2.2739711113406468E-2"/>
  </r>
  <r>
    <x v="1"/>
    <x v="222"/>
    <n v="-1.0866390990961096E-2"/>
    <n v="-1.7751932834181541E-2"/>
  </r>
  <r>
    <x v="1"/>
    <x v="223"/>
    <n v="-2.1882691091269411E-2"/>
    <n v="6.9411431441710044E-3"/>
  </r>
  <r>
    <x v="1"/>
    <x v="224"/>
    <n v="-1.2082818162256427E-2"/>
    <n v="1.2763796688945441E-2"/>
  </r>
  <r>
    <x v="1"/>
    <x v="225"/>
    <n v="4.4685467845401259E-3"/>
    <n v="1.1639657542766585E-2"/>
  </r>
  <r>
    <x v="1"/>
    <x v="226"/>
    <n v="-3.1897316059999077E-3"/>
    <n v="1.9266654183081918E-3"/>
  </r>
  <r>
    <x v="1"/>
    <x v="227"/>
    <n v="-2.3053912896366973E-2"/>
    <n v="1.1482684456260618E-2"/>
  </r>
  <r>
    <x v="1"/>
    <x v="228"/>
    <n v="3.6593341075859945E-2"/>
    <n v="-1.6306849024078827E-2"/>
  </r>
  <r>
    <x v="1"/>
    <x v="229"/>
    <n v="-7.1700011932674312E-3"/>
    <n v="-1.8546626321355945E-2"/>
  </r>
  <r>
    <x v="1"/>
    <x v="230"/>
    <n v="-1.4066728111046249E-2"/>
    <n v="-1.3888270100513477E-2"/>
  </r>
  <r>
    <x v="1"/>
    <x v="231"/>
    <n v="-4.9488857868356124E-3"/>
    <n v="-4.0048492758902017E-3"/>
  </r>
  <r>
    <x v="1"/>
    <x v="232"/>
    <n v="-2.1579117995270848E-4"/>
    <n v="-2.3338599772092423E-2"/>
  </r>
  <r>
    <x v="1"/>
    <x v="233"/>
    <n v="-1.324801654187867E-2"/>
    <n v="-3.2345880653710184E-2"/>
  </r>
  <r>
    <x v="1"/>
    <x v="234"/>
    <n v="-1.1654953132525106E-2"/>
    <n v="1.2645433767871625E-2"/>
  </r>
  <r>
    <x v="1"/>
    <x v="235"/>
    <n v="-3.1014424849564988E-3"/>
    <n v="-3.1466828147730373E-3"/>
  </r>
  <r>
    <x v="1"/>
    <x v="236"/>
    <n v="5.9728083768261419E-3"/>
    <n v="-5.3949575087499965E-2"/>
  </r>
  <r>
    <x v="1"/>
    <x v="237"/>
    <n v="5.71802758130737E-3"/>
    <n v="-3.1534660272620425E-2"/>
  </r>
  <r>
    <x v="1"/>
    <x v="238"/>
    <n v="9.8200683250987981E-3"/>
    <n v="2.3743732544520498E-2"/>
  </r>
  <r>
    <x v="1"/>
    <x v="239"/>
    <n v="1.3802246579193834E-2"/>
    <n v="1.6620469552091323E-2"/>
  </r>
  <r>
    <x v="1"/>
    <x v="240"/>
    <n v="2.2867839836887709E-2"/>
    <n v="4.3857066602695826E-3"/>
  </r>
  <r>
    <x v="1"/>
    <x v="241"/>
    <n v="-3.1039885315601874E-2"/>
    <n v="-1.7660632294823758E-2"/>
  </r>
  <r>
    <x v="1"/>
    <x v="242"/>
    <n v="-8.6413916736030973E-4"/>
    <n v="-1.6844457119652729E-2"/>
  </r>
  <r>
    <x v="1"/>
    <x v="243"/>
    <n v="-1.9469989925590071E-3"/>
    <n v="2.9019349166585454E-2"/>
  </r>
  <r>
    <x v="1"/>
    <x v="244"/>
    <n v="1.2695167811445559E-2"/>
    <n v="6.9067196551741386E-2"/>
  </r>
  <r>
    <x v="1"/>
    <x v="245"/>
    <n v="-7.7270184847105794E-3"/>
    <n v="-2.0553735114073601E-3"/>
  </r>
  <r>
    <x v="1"/>
    <x v="246"/>
    <n v="-2.1545091742746208E-4"/>
    <n v="-3.454105405478896E-2"/>
  </r>
  <r>
    <x v="1"/>
    <x v="247"/>
    <n v="3.4423225651883994E-3"/>
    <n v="-8.5556822934082771E-3"/>
  </r>
  <r>
    <x v="1"/>
    <x v="248"/>
    <n v="-2.1931223148775165E-2"/>
    <n v="-5.3852973150980378E-3"/>
  </r>
  <r>
    <x v="1"/>
    <x v="249"/>
    <n v="8.7432688124112045E-3"/>
    <n v="1.8191526520992578E-2"/>
  </r>
  <r>
    <x v="2"/>
    <x v="250"/>
    <n v="-2.0447035085895217E-2"/>
    <n v="-3.3426024679338279E-2"/>
  </r>
  <r>
    <x v="2"/>
    <x v="251"/>
    <n v="1.6522019186964484E-2"/>
    <n v="-1.4356682527315447E-2"/>
  </r>
  <r>
    <x v="2"/>
    <x v="252"/>
    <n v="4.3601769059031497E-3"/>
    <n v="-2.2270369450775786E-3"/>
  </r>
  <r>
    <x v="2"/>
    <x v="253"/>
    <n v="4.5577723548955069E-3"/>
    <n v="-8.2461746909030298E-2"/>
  </r>
  <r>
    <x v="2"/>
    <x v="254"/>
    <n v="8.1950209744961356E-3"/>
    <n v="-6.115410464001491E-2"/>
  </r>
  <r>
    <x v="2"/>
    <x v="255"/>
    <n v="1.6191214209340551E-2"/>
    <n v="7.6918816160694474E-3"/>
  </r>
  <r>
    <x v="2"/>
    <x v="256"/>
    <n v="-6.3416130828219985E-4"/>
    <n v="2.0228400185802187E-2"/>
  </r>
  <r>
    <x v="2"/>
    <x v="257"/>
    <n v="3.5883521353385155E-3"/>
    <n v="-3.437639048103399E-2"/>
  </r>
  <r>
    <x v="2"/>
    <x v="258"/>
    <n v="-4.2149632703052131E-4"/>
    <n v="3.0615536988759087E-2"/>
  </r>
  <r>
    <x v="2"/>
    <x v="259"/>
    <n v="-5.4956596306827837E-3"/>
    <n v="-5.0388508699046085E-3"/>
  </r>
  <r>
    <x v="2"/>
    <x v="260"/>
    <n v="-1.3657894618490596E-2"/>
    <n v="-8.8764492902121475E-3"/>
  </r>
  <r>
    <x v="2"/>
    <x v="261"/>
    <n v="4.0741773512964641E-3"/>
    <n v="-4.2948298952448317E-2"/>
  </r>
  <r>
    <x v="2"/>
    <x v="262"/>
    <n v="-1.7133865465283292E-3"/>
    <n v="-2.0147936064828793E-2"/>
  </r>
  <r>
    <x v="2"/>
    <x v="263"/>
    <n v="-3.6010480395486662E-2"/>
    <n v="6.6909687370853399E-2"/>
  </r>
  <r>
    <x v="2"/>
    <x v="264"/>
    <n v="5.1537730066271242E-2"/>
    <n v="2.1344927565124992E-2"/>
  </r>
  <r>
    <x v="2"/>
    <x v="265"/>
    <n v="-5.9272612770649652E-3"/>
    <n v="-7.4778137310097678E-2"/>
  </r>
  <r>
    <x v="2"/>
    <x v="266"/>
    <n v="1.8302877800808581E-2"/>
    <n v="2.1193003658656479E-2"/>
  </r>
  <r>
    <x v="2"/>
    <x v="267"/>
    <n v="8.334445245256315E-4"/>
    <n v="-3.9386486103376627E-3"/>
  </r>
  <r>
    <x v="2"/>
    <x v="268"/>
    <n v="1.9798605250031413E-2"/>
    <n v="2.5975303947175878E-2"/>
  </r>
  <r>
    <x v="2"/>
    <x v="269"/>
    <n v="3.3928758438637567E-2"/>
    <n v="5.0010082363294239E-2"/>
  </r>
  <r>
    <x v="2"/>
    <x v="270"/>
    <n v="2.2446555554460793E-2"/>
    <n v="-2.0949015256761835E-2"/>
  </r>
  <r>
    <x v="2"/>
    <x v="271"/>
    <n v="-7.7504940605766515E-3"/>
    <n v="4.504640980907728E-2"/>
  </r>
  <r>
    <x v="2"/>
    <x v="272"/>
    <n v="2.13737572868495E-3"/>
    <n v="0.11460371899624559"/>
  </r>
  <r>
    <x v="2"/>
    <x v="273"/>
    <n v="-2.7949113625439635E-2"/>
    <n v="-1.8212172605736092E-2"/>
  </r>
  <r>
    <x v="2"/>
    <x v="274"/>
    <n v="9.732960133186223E-3"/>
    <n v="-7.752292971404641E-2"/>
  </r>
  <r>
    <x v="2"/>
    <x v="275"/>
    <n v="1.5884283067779656E-2"/>
    <n v="-2.9640709009928583E-2"/>
  </r>
  <r>
    <x v="2"/>
    <x v="276"/>
    <n v="9.1023577127174269E-3"/>
    <n v="-1.203369579632789E-3"/>
  </r>
  <r>
    <x v="2"/>
    <x v="277"/>
    <n v="-2.3406589067611786E-2"/>
    <n v="-1.578761717430335E-2"/>
  </r>
  <r>
    <x v="2"/>
    <x v="278"/>
    <n v="-5.1444119221907393E-3"/>
    <n v="3.6062020241362715E-2"/>
  </r>
  <r>
    <x v="2"/>
    <x v="279"/>
    <n v="2.022649239469999E-2"/>
    <n v="3.1379663470605626E-2"/>
  </r>
  <r>
    <x v="2"/>
    <x v="280"/>
    <n v="-8.786486198798708E-3"/>
    <n v="5.7047923430637616E-3"/>
  </r>
  <r>
    <x v="2"/>
    <x v="281"/>
    <n v="5.4762115051686351E-3"/>
    <n v="8.501805017444504E-2"/>
  </r>
  <r>
    <x v="2"/>
    <x v="282"/>
    <n v="1.4137932785818168E-2"/>
    <n v="-3.8343340471928881E-2"/>
  </r>
  <r>
    <x v="2"/>
    <x v="283"/>
    <n v="1.583553045207451E-2"/>
    <n v="5.4144558404495514E-3"/>
  </r>
  <r>
    <x v="2"/>
    <x v="284"/>
    <n v="1.6519936265359299E-2"/>
    <n v="5.6678301262275604E-2"/>
  </r>
  <r>
    <x v="2"/>
    <x v="285"/>
    <n v="-3.0242297187563376E-2"/>
    <n v="-1.2320849238876677E-2"/>
  </r>
  <r>
    <x v="2"/>
    <x v="286"/>
    <n v="-1.7422082164274932E-2"/>
    <n v="4.1245816398963091E-3"/>
  </r>
  <r>
    <x v="2"/>
    <x v="287"/>
    <n v="-3.129280924987027E-3"/>
    <n v="1.0234880659397866E-2"/>
  </r>
  <r>
    <x v="2"/>
    <x v="288"/>
    <n v="1.3232358993387939E-2"/>
    <n v="9.1232215298069335E-3"/>
  </r>
  <r>
    <x v="2"/>
    <x v="289"/>
    <n v="-4.4560763457331667E-3"/>
    <n v="9.0407402864567631E-3"/>
  </r>
  <r>
    <x v="2"/>
    <x v="290"/>
    <n v="3.7538959993025568E-2"/>
    <n v="4.1141577953672966E-2"/>
  </r>
  <r>
    <x v="2"/>
    <x v="291"/>
    <n v="8.1952218008613329E-3"/>
    <n v="-9.5957636461889353E-4"/>
  </r>
  <r>
    <x v="2"/>
    <x v="292"/>
    <n v="-2.2321080301192144E-2"/>
    <n v="5.7467939371272482E-3"/>
  </r>
  <r>
    <x v="2"/>
    <x v="293"/>
    <n v="-7.4250505592746412E-3"/>
    <n v="5.7149840750164551E-3"/>
  </r>
  <r>
    <x v="2"/>
    <x v="294"/>
    <n v="-1.1918691533599779E-2"/>
    <n v="4.2759805015633236E-2"/>
  </r>
  <r>
    <x v="2"/>
    <x v="295"/>
    <n v="1.1536409429812339E-2"/>
    <n v="-3.5191639354054526E-2"/>
  </r>
  <r>
    <x v="2"/>
    <x v="296"/>
    <n v="-1.5411651749242137E-2"/>
    <n v="1.4967641714472121E-2"/>
  </r>
  <r>
    <x v="2"/>
    <x v="297"/>
    <n v="-1.2895841586879564E-2"/>
    <n v="7.3971502248131888E-3"/>
  </r>
  <r>
    <x v="2"/>
    <x v="298"/>
    <n v="-1.008009345603152E-2"/>
    <n v="-7.3971502248132677E-3"/>
  </r>
  <r>
    <x v="2"/>
    <x v="299"/>
    <n v="1.2437254264164385E-2"/>
    <n v="1.2914529008480049E-2"/>
  </r>
  <r>
    <x v="2"/>
    <x v="300"/>
    <n v="-8.4721222249783956E-3"/>
    <n v="-2.2243399114376075E-2"/>
  </r>
  <r>
    <x v="2"/>
    <x v="301"/>
    <n v="0"/>
    <n v="2.3164962269509853E-2"/>
  </r>
  <r>
    <x v="2"/>
    <x v="302"/>
    <n v="2.5011053387608239E-2"/>
    <n v="3.0655796784793101E-2"/>
  </r>
  <r>
    <x v="2"/>
    <x v="303"/>
    <n v="-1.4578934474411411E-2"/>
    <n v="6.0312105654743188E-2"/>
  </r>
  <r>
    <x v="2"/>
    <x v="304"/>
    <n v="8.5786840905284021E-3"/>
    <n v="3.9350443778081313E-2"/>
  </r>
  <r>
    <x v="2"/>
    <x v="305"/>
    <n v="-2.1377133784564809E-3"/>
    <n v="-3.4343870663849793E-2"/>
  </r>
  <r>
    <x v="2"/>
    <x v="134"/>
    <n v="2.3318704244736995E-3"/>
    <n v="1.6500979005905494E-2"/>
  </r>
  <r>
    <x v="2"/>
    <x v="306"/>
    <n v="-9.7094870264178364E-4"/>
    <n v="-8.2348622657822462E-4"/>
  </r>
  <r>
    <x v="2"/>
    <x v="307"/>
    <n v="1.942496344693009E-4"/>
    <n v="1.9465953804264875E-2"/>
  </r>
  <r>
    <x v="2"/>
    <x v="308"/>
    <n v="-7.9961420683733325E-3"/>
    <n v="8.0038845726613378E-3"/>
  </r>
  <r>
    <x v="2"/>
    <x v="309"/>
    <n v="-9.640959876413507E-3"/>
    <n v="0"/>
  </r>
  <r>
    <x v="2"/>
    <x v="310"/>
    <n v="-1.2934256270621058E-2"/>
    <n v="-8.0038845726614089E-3"/>
  </r>
  <r>
    <x v="2"/>
    <x v="311"/>
    <n v="-9.8622315896199735E-3"/>
    <n v="0"/>
  </r>
  <r>
    <x v="2"/>
    <x v="312"/>
    <n v="-4.0463283188028269E-4"/>
    <n v="1.6059100930019294E-3"/>
  </r>
  <r>
    <x v="2"/>
    <x v="313"/>
    <n v="-2.2282395751210388E-3"/>
    <n v="-1.0480430044448171E-2"/>
  </r>
  <r>
    <x v="2"/>
    <x v="314"/>
    <n v="-4.0642201022920493E-3"/>
    <n v="1.6202136095301064E-3"/>
  </r>
  <r>
    <x v="2"/>
    <x v="315"/>
    <n v="-2.0383823001475861E-3"/>
    <n v="8.0619240439827305E-3"/>
  </r>
  <r>
    <x v="2"/>
    <x v="316"/>
    <n v="9.9483514611875701E-3"/>
    <n v="1.0379969018519793E-2"/>
  </r>
  <r>
    <x v="2"/>
    <x v="317"/>
    <n v="-7.0957822897099714E-3"/>
    <n v="1.1836681176166118E-2"/>
  </r>
  <r>
    <x v="2"/>
    <x v="318"/>
    <n v="2.6414116481217062E-3"/>
    <n v="-1.1836681176166071E-2"/>
  </r>
  <r>
    <x v="2"/>
    <x v="319"/>
    <n v="-2.6414116481215991E-3"/>
    <n v="1.9659098136266196E-2"/>
  </r>
  <r>
    <x v="2"/>
    <x v="320"/>
    <n v="-2.7851268708026636E-2"/>
    <n v="3.111913561120862E-3"/>
  </r>
  <r>
    <x v="2"/>
    <x v="321"/>
    <n v="4.8590922361368215E-2"/>
    <n v="9.2697351680454867E-3"/>
  </r>
  <r>
    <x v="2"/>
    <x v="322"/>
    <n v="6.3567953430378665E-3"/>
    <n v="5.3686169329919629E-3"/>
  </r>
  <r>
    <x v="2"/>
    <x v="323"/>
    <n v="2.3733990806260458E-3"/>
    <n v="-1.5238476782504968E-3"/>
  </r>
  <r>
    <x v="2"/>
    <x v="324"/>
    <n v="-1.1923809912467191E-2"/>
    <n v="1.2183569231767144E-2"/>
  </r>
  <r>
    <x v="2"/>
    <x v="325"/>
    <n v="-1.4004003348907234E-3"/>
    <n v="-2.5298073654554151E-2"/>
  </r>
  <r>
    <x v="2"/>
    <x v="326"/>
    <n v="7.3800872776027936E-3"/>
    <n v="0"/>
  </r>
  <r>
    <x v="2"/>
    <x v="327"/>
    <n v="2.4537495670682398E-2"/>
    <n v="8.5040001082402339E-3"/>
  </r>
  <r>
    <x v="2"/>
    <x v="328"/>
    <n v="1.0608625007283878E-2"/>
    <n v="9.1915992180728202E-3"/>
  </r>
  <r>
    <x v="2"/>
    <x v="329"/>
    <n v="6.3116208379314746E-3"/>
    <n v="1.2942962764427291E-2"/>
  </r>
  <r>
    <x v="2"/>
    <x v="330"/>
    <n v="1.5325188926069128E-2"/>
    <n v="2.350884697702769E-3"/>
  </r>
  <r>
    <x v="2"/>
    <x v="331"/>
    <n v="-8.4849571795028479E-3"/>
    <n v="-2.3719711620397647E-2"/>
  </r>
  <r>
    <x v="2"/>
    <x v="332"/>
    <n v="2.2098295619442567E-2"/>
    <n v="-1.2878769232143138E-2"/>
  </r>
  <r>
    <x v="2"/>
    <x v="333"/>
    <n v="-1.9450790340935296E-2"/>
    <n v="-1.4696096429767823E-2"/>
  </r>
  <r>
    <x v="2"/>
    <x v="334"/>
    <n v="9.3985652469714635E-3"/>
    <n v="2.4686624961745619E-3"/>
  </r>
  <r>
    <x v="2"/>
    <x v="335"/>
    <n v="1.6513947818073707E-2"/>
    <n v="8.1869354734848338E-4"/>
  </r>
  <r>
    <x v="2"/>
    <x v="336"/>
    <n v="1.1526996066108084E-2"/>
    <n v="2.3488468425255326E-2"/>
  </r>
  <r>
    <x v="2"/>
    <x v="337"/>
    <n v="2.362079796917708E-3"/>
    <n v="-1.2889130642934831E-2"/>
  </r>
  <r>
    <x v="2"/>
    <x v="338"/>
    <n v="-1.6468752965442635E-2"/>
    <n v="-3.2526398268996897E-3"/>
  </r>
  <r>
    <x v="2"/>
    <x v="339"/>
    <n v="2.7636498729047914E-3"/>
    <n v="-2.4716306946715321E-2"/>
  </r>
  <r>
    <x v="2"/>
    <x v="340"/>
    <n v="4.7724577070368699E-3"/>
    <n v="4.9923747337836622E-3"/>
  </r>
  <r>
    <x v="2"/>
    <x v="341"/>
    <n v="4.3185049008799284E-2"/>
    <n v="7.4464221360679064E-3"/>
  </r>
  <r>
    <x v="2"/>
    <x v="342"/>
    <n v="-2.9858984682805956E-3"/>
    <n v="-9.1048975829375704E-3"/>
  </r>
  <r>
    <x v="2"/>
    <x v="343"/>
    <n v="1.7575224362082289E-3"/>
    <n v="-2.1001724112287949E-2"/>
  </r>
  <r>
    <x v="2"/>
    <x v="344"/>
    <n v="-3.157313866331346E-2"/>
    <n v="5.0811372336731758E-3"/>
  </r>
  <r>
    <x v="2"/>
    <x v="345"/>
    <n v="1.6296970560315447E-3"/>
    <n v="6.7320278232800438E-3"/>
  </r>
  <r>
    <x v="2"/>
    <x v="346"/>
    <n v="1.4192297729501167E-2"/>
    <n v="5.854659768420767E-3"/>
  </r>
  <r>
    <x v="2"/>
    <x v="347"/>
    <n v="4.8047248370088076E-3"/>
    <n v="8.3096989314051014E-3"/>
  </r>
  <r>
    <x v="2"/>
    <x v="348"/>
    <n v="-1.8635209975386851E-2"/>
    <n v="2.4743556105850796E-3"/>
  </r>
  <r>
    <x v="2"/>
    <x v="349"/>
    <n v="1.9875514180258298E-3"/>
    <n v="-1.1617098672081464E-2"/>
  </r>
  <r>
    <x v="2"/>
    <x v="350"/>
    <n v="1.8033908980682625E-3"/>
    <n v="-1.6681730427192563E-3"/>
  </r>
  <r>
    <x v="2"/>
    <x v="351"/>
    <n v="-1.9835060254554875E-2"/>
    <n v="-1.9422177937085332E-2"/>
  </r>
  <r>
    <x v="2"/>
    <x v="352"/>
    <n v="-1.3507467834407566E-2"/>
    <n v="-4.2648534630449243E-3"/>
  </r>
  <r>
    <x v="2"/>
    <x v="353"/>
    <n v="1.8625314560916198E-4"/>
    <n v="-9.4651759167701296E-3"/>
  </r>
  <r>
    <x v="2"/>
    <x v="354"/>
    <n v="1.4239723074477238E-2"/>
    <n v="2.5602037250246186E-2"/>
  </r>
  <r>
    <x v="2"/>
    <x v="355"/>
    <n v="-3.4948808081993053E-3"/>
    <n v="-4.223212840893731E-3"/>
  </r>
  <r>
    <x v="2"/>
    <x v="356"/>
    <n v="1.7715776671425255E-2"/>
    <n v="2.0103805775683437E-2"/>
  </r>
  <r>
    <x v="2"/>
    <x v="357"/>
    <n v="-1.2936374147298063E-2"/>
    <n v="2.9409260992120621E-2"/>
  </r>
  <r>
    <x v="2"/>
    <x v="358"/>
    <n v="-5.1479981788718175E-3"/>
    <n v="-3.107498585953538E-2"/>
  </r>
  <r>
    <x v="2"/>
    <x v="359"/>
    <n v="-1.0562499757142588E-2"/>
    <n v="-2.7790635268057941E-2"/>
  </r>
  <r>
    <x v="2"/>
    <x v="360"/>
    <n v="-6.3539739095581031E-3"/>
    <n v="-1.2026270049563421E-2"/>
  </r>
  <r>
    <x v="2"/>
    <x v="361"/>
    <n v="-1.5873349156290233E-2"/>
    <n v="-2.9824635324836795E-2"/>
  </r>
  <r>
    <x v="2"/>
    <x v="362"/>
    <n v="1.9429056126598322E-2"/>
    <n v="3.2410054291974709E-2"/>
  </r>
  <r>
    <x v="2"/>
    <x v="363"/>
    <n v="2.308291985591809E-2"/>
    <n v="1.0293093596989277E-2"/>
  </r>
  <r>
    <x v="2"/>
    <x v="364"/>
    <n v="1.4498314718429568E-2"/>
    <n v="2.0273694752773314E-2"/>
  </r>
  <r>
    <x v="2"/>
    <x v="365"/>
    <n v="-1.3403605604410236E-2"/>
    <n v="1.9870826164104863E-2"/>
  </r>
  <r>
    <x v="2"/>
    <x v="366"/>
    <n v="3.4586182056473022E-3"/>
    <n v="-1.2377234257511012E-2"/>
  </r>
  <r>
    <x v="2"/>
    <x v="367"/>
    <n v="2.4236030522991486E-2"/>
    <n v="6.6236801306752561E-3"/>
  </r>
  <r>
    <x v="2"/>
    <x v="368"/>
    <n v="2.5566074427756921E-2"/>
    <n v="1.9586578937495925E-2"/>
  </r>
  <r>
    <x v="2"/>
    <x v="369"/>
    <n v="-4.0217041965806388E-2"/>
    <n v="-9.5792043288186871E-2"/>
  </r>
  <r>
    <x v="2"/>
    <x v="370"/>
    <n v="-1.8003780086435514E-4"/>
    <n v="-5.7684865602695687E-2"/>
  </r>
  <r>
    <x v="2"/>
    <x v="371"/>
    <n v="9.8522787941874683E-3"/>
    <n v="7.5095442427685222E-3"/>
  </r>
  <r>
    <x v="2"/>
    <x v="372"/>
    <n v="2.4301284332798E-2"/>
    <n v="2.1291735467622253E-2"/>
  </r>
  <r>
    <x v="2"/>
    <x v="373"/>
    <n v="-4.5335561124532136E-3"/>
    <n v="3.4208171329736956E-2"/>
  </r>
  <r>
    <x v="2"/>
    <x v="374"/>
    <n v="1.3884273594887087E-2"/>
    <n v="8.8314848153306358E-4"/>
  </r>
  <r>
    <x v="2"/>
    <x v="375"/>
    <n v="3.1220740436941095E-2"/>
    <n v="-1.1560822401075971E-2"/>
  </r>
  <r>
    <x v="2"/>
    <x v="376"/>
    <n v="-2.5720554690623766E-2"/>
    <n v="-2.2616629400510471E-2"/>
  </r>
  <r>
    <x v="2"/>
    <x v="377"/>
    <n v="-2.4114256987121954E-2"/>
    <n v="8.2063211057180809E-3"/>
  </r>
  <r>
    <x v="2"/>
    <x v="378"/>
    <n v="-1.521616393220793E-2"/>
    <n v="3.2140566278079222E-2"/>
  </r>
  <r>
    <x v="2"/>
    <x v="379"/>
    <n v="1.2402727977829294E-2"/>
    <n v="1.3966694806470264E-2"/>
  </r>
  <r>
    <x v="2"/>
    <x v="380"/>
    <n v="3.6909963364752506E-3"/>
    <n v="4.3237919912369506E-2"/>
  </r>
  <r>
    <x v="2"/>
    <x v="134"/>
    <n v="3.8522372638208971E-3"/>
    <n v="2.8637067663909478E-2"/>
  </r>
  <r>
    <x v="2"/>
    <x v="381"/>
    <n v="-1.3991257966190383E-3"/>
    <n v="-1.0539193381861878E-2"/>
  </r>
  <r>
    <x v="2"/>
    <x v="382"/>
    <n v="4.2654440603344737E-2"/>
    <n v="9.7337093347206697E-3"/>
  </r>
  <r>
    <x v="2"/>
    <x v="383"/>
    <n v="-1.4527299280537483E-2"/>
    <n v="7.2344388954337152E-3"/>
  </r>
  <r>
    <x v="2"/>
    <x v="384"/>
    <n v="5.1031727321921791E-4"/>
    <n v="4.0053699457173103E-2"/>
  </r>
  <r>
    <x v="2"/>
    <x v="385"/>
    <n v="3.0565654893518527E-3"/>
    <n v="-3.6850501843426926E-2"/>
  </r>
  <r>
    <x v="2"/>
    <x v="386"/>
    <n v="-3.2266139632712281E-3"/>
    <n v="2.6015741055473871E-2"/>
  </r>
  <r>
    <x v="2"/>
    <x v="387"/>
    <n v="5.1014370199017368E-4"/>
    <n v="-1.8064712327081282E-2"/>
  </r>
  <r>
    <x v="2"/>
    <x v="388"/>
    <n v="0"/>
    <n v="1.0248427418266648E-2"/>
  </r>
  <r>
    <x v="2"/>
    <x v="389"/>
    <n v="-2.1132991607267875E-2"/>
    <n v="3.135475353292724E-3"/>
  </r>
  <r>
    <x v="2"/>
    <x v="390"/>
    <n v="-1.981653640489214E-2"/>
    <n v="1.8585215268388671E-2"/>
  </r>
  <r>
    <x v="2"/>
    <x v="391"/>
    <n v="-3.5486376012143972E-3"/>
    <n v="2.4262681263719714E-2"/>
  </r>
  <r>
    <x v="2"/>
    <x v="392"/>
    <n v="2.4854264525308784E-3"/>
    <n v="4.968564594003106E-2"/>
  </r>
  <r>
    <x v="2"/>
    <x v="393"/>
    <n v="-9.0837385756872419E-3"/>
    <n v="1.8362077078130857E-2"/>
  </r>
  <r>
    <x v="2"/>
    <x v="394"/>
    <n v="-4.4831063067577049E-3"/>
    <n v="-1.3983164220920492E-3"/>
  </r>
  <r>
    <x v="2"/>
    <x v="395"/>
    <n v="-1.411784534488634E-2"/>
    <n v="-2.2680419536381578E-2"/>
  </r>
  <r>
    <x v="2"/>
    <x v="396"/>
    <n v="6.1784676613172596E-3"/>
    <n v="1.7052860413400355E-2"/>
  </r>
  <r>
    <x v="2"/>
    <x v="397"/>
    <n v="6.8604888995325375E-3"/>
    <n v="7.0258755450733224E-3"/>
  </r>
  <r>
    <x v="2"/>
    <x v="398"/>
    <n v="-3.5992441382101588E-4"/>
    <n v="2.9642740820598475E-2"/>
  </r>
  <r>
    <x v="2"/>
    <x v="399"/>
    <n v="5.0269225694141353E-3"/>
    <n v="-9.5553206351248251E-3"/>
  </r>
  <r>
    <x v="2"/>
    <x v="400"/>
    <n v="-5.3869585704224314E-3"/>
    <n v="2.8403269310206539E-2"/>
  </r>
  <r>
    <x v="2"/>
    <x v="401"/>
    <n v="7.1761700138227094E-3"/>
    <n v="3.2785126045282324E-2"/>
  </r>
  <r>
    <x v="2"/>
    <x v="402"/>
    <n v="-1.4767061334349605E-2"/>
    <n v="1.7275010287153916E-2"/>
  </r>
  <r>
    <x v="2"/>
    <x v="403"/>
    <n v="1.0879602259722349E-3"/>
    <n v="9.4647454953072519E-3"/>
  </r>
  <r>
    <x v="2"/>
    <x v="404"/>
    <n v="4.3399345576369238E-3"/>
    <n v="8.1326650895946692E-3"/>
  </r>
  <r>
    <x v="2"/>
    <x v="405"/>
    <n v="-8.1529032824669886E-3"/>
    <n v="-1.1909131811566354E-2"/>
  </r>
  <r>
    <x v="2"/>
    <x v="406"/>
    <n v="3.4504528607912422E-3"/>
    <n v="-2.527782315396999E-3"/>
  </r>
  <r>
    <x v="2"/>
    <x v="407"/>
    <n v="8.6642961574594484E-3"/>
    <n v="-6.3376290790576493E-3"/>
  </r>
  <r>
    <x v="2"/>
    <x v="408"/>
    <n v="-8.6642961574595785E-3"/>
    <n v="3.1771326211189731E-3"/>
  </r>
  <r>
    <x v="2"/>
    <x v="409"/>
    <n v="1.0818677659161039E-2"/>
    <n v="0"/>
  </r>
  <r>
    <x v="2"/>
    <x v="410"/>
    <n v="-1.8096766687024046E-2"/>
    <n v="-1.276286874057358E-2"/>
  </r>
  <r>
    <x v="2"/>
    <x v="411"/>
    <n v="7.8217954349471975E-3"/>
    <n v="-1.2934634113983127E-2"/>
  </r>
  <r>
    <x v="2"/>
    <x v="412"/>
    <n v="-3.0850038357567605E-3"/>
    <n v="-3.5090353176131947E-2"/>
  </r>
  <r>
    <x v="2"/>
    <x v="413"/>
    <n v="-3.0822815236951757E-2"/>
    <n v="4.5450070889787898E-2"/>
  </r>
  <r>
    <x v="2"/>
    <x v="414"/>
    <n v="-6.3934029884931218E-3"/>
    <n v="7.698298238846624E-3"/>
  </r>
  <r>
    <x v="2"/>
    <x v="415"/>
    <n v="3.772350208042198E-4"/>
    <n v="-3.8417411632442225E-3"/>
  </r>
  <r>
    <x v="2"/>
    <x v="416"/>
    <n v="8.6369856415366257E-3"/>
    <n v="-1.2816406752752388E-3"/>
  </r>
  <r>
    <x v="2"/>
    <x v="134"/>
    <n v="-7.1295046701709787E-3"/>
    <n v="-6.4464041078179579E-3"/>
  </r>
  <r>
    <x v="2"/>
    <x v="417"/>
    <n v="3.2783748376050595E-2"/>
    <n v="1.1569785946337379E-2"/>
  </r>
  <r>
    <x v="2"/>
    <x v="418"/>
    <n v="-1.376042235627362E-2"/>
    <n v="6.9995882085036208E-3"/>
  </r>
  <r>
    <x v="2"/>
    <x v="419"/>
    <n v="-7.3925339959461634E-4"/>
    <n v="-1.0841329371747756E-2"/>
  </r>
  <r>
    <x v="2"/>
    <x v="420"/>
    <n v="-1.0407100159159336E-2"/>
    <n v="-1.2262680468099923E-2"/>
  </r>
  <r>
    <x v="2"/>
    <x v="421"/>
    <n v="3.3569595746847053E-3"/>
    <n v="1.9430451191812625E-3"/>
  </r>
  <r>
    <x v="2"/>
    <x v="422"/>
    <n v="-3.5437694788880356E-3"/>
    <n v="-4.1681731089255242E-2"/>
  </r>
  <r>
    <x v="2"/>
    <x v="423"/>
    <n v="8.7434654541187953E-3"/>
    <n v="2.1391673320639171E-2"/>
  </r>
  <r>
    <x v="2"/>
    <x v="424"/>
    <n v="-2.7985711676513803E-2"/>
    <n v="-3.1583411166611064E-2"/>
  </r>
  <r>
    <x v="2"/>
    <x v="425"/>
    <n v="-3.9037833114950307E-2"/>
    <n v="-1.0289507381683568E-2"/>
  </r>
  <r>
    <x v="2"/>
    <x v="426"/>
    <n v="1.4354763812374865E-2"/>
    <n v="6.1849749024380004E-3"/>
  </r>
  <r>
    <x v="2"/>
    <x v="427"/>
    <n v="1.9143927974039323E-2"/>
    <n v="-8.2527676250910374E-3"/>
  </r>
  <r>
    <x v="2"/>
    <x v="428"/>
    <n v="7.6322064814669226E-3"/>
    <n v="9.6275634921454776E-3"/>
  </r>
  <r>
    <x v="2"/>
    <x v="429"/>
    <n v="-5.1453376485089157E-3"/>
    <n v="8.1810775456243739E-3"/>
  </r>
  <r>
    <x v="2"/>
    <x v="430"/>
    <n v="1.2908303758879757E-2"/>
    <n v="3.7961267998531618E-2"/>
  </r>
  <r>
    <x v="2"/>
    <x v="431"/>
    <n v="9.9465773587416664E-3"/>
    <n v="1.3110390672225374E-3"/>
  </r>
  <r>
    <x v="2"/>
    <x v="432"/>
    <n v="-1.5052005863445368E-2"/>
    <n v="-1.6454178733258697E-2"/>
  </r>
  <r>
    <x v="2"/>
    <x v="433"/>
    <n v="3.2269889485080923E-2"/>
    <n v="2.1012432953911787E-2"/>
  </r>
  <r>
    <x v="2"/>
    <x v="434"/>
    <n v="-2.2272654377892147E-2"/>
    <n v="1.9301510043409617E-2"/>
  </r>
  <r>
    <x v="2"/>
    <x v="435"/>
    <n v="-7.1576307919283058E-3"/>
    <n v="1.7067582188764547E-2"/>
  </r>
  <r>
    <x v="2"/>
    <x v="436"/>
    <n v="-3.4423184325605628E-2"/>
    <n v="-3.8323955151914529E-2"/>
  </r>
  <r>
    <x v="2"/>
    <x v="437"/>
    <n v="3.6877579945957077E-2"/>
    <n v="0"/>
  </r>
  <r>
    <x v="2"/>
    <x v="438"/>
    <n v="7.1402220598910824E-3"/>
    <n v="-3.9144303681354058E-3"/>
  </r>
  <r>
    <x v="2"/>
    <x v="439"/>
    <n v="-2.2492792777414968E-3"/>
    <n v="1.5566616122966687E-2"/>
  </r>
  <r>
    <x v="2"/>
    <x v="440"/>
    <n v="-1.5126001707234061E-2"/>
    <n v="1.1517974673393222E-2"/>
  </r>
  <r>
    <x v="2"/>
    <x v="441"/>
    <n v="-1.574540977479106E-2"/>
    <n v="-7.0240952694164329E-3"/>
  </r>
  <r>
    <x v="2"/>
    <x v="442"/>
    <n v="1.0396724677129737E-2"/>
    <n v="2.59242358382119E-2"/>
  </r>
  <r>
    <x v="2"/>
    <x v="443"/>
    <n v="-5.7474856045958817E-4"/>
    <n v="-4.378623990324502E-3"/>
  </r>
  <r>
    <x v="2"/>
    <x v="444"/>
    <n v="-1.3311626808039465E-2"/>
    <n v="-8.1838874994133344E-3"/>
  </r>
  <r>
    <x v="2"/>
    <x v="445"/>
    <n v="-5.6481013238309586E-3"/>
    <n v="1.6301342294232257E-2"/>
  </r>
  <r>
    <x v="2"/>
    <x v="446"/>
    <n v="1.1650578383706004E-2"/>
    <n v="-8.1174547948189343E-3"/>
  </r>
  <r>
    <x v="2"/>
    <x v="447"/>
    <n v="-1.2823179651542498E-2"/>
    <n v="7.4963648915019375E-3"/>
  </r>
  <r>
    <x v="2"/>
    <x v="448"/>
    <n v="1.6676768272552021E-2"/>
    <n v="1.4213893922050542E-2"/>
  </r>
  <r>
    <x v="2"/>
    <x v="449"/>
    <n v="2.4692593828645189E-2"/>
    <n v="9.1584106848033864E-3"/>
  </r>
  <r>
    <x v="2"/>
    <x v="450"/>
    <n v="-2.642486257093506E-2"/>
    <n v="1.4486184770454288E-2"/>
  </r>
  <r>
    <x v="2"/>
    <x v="451"/>
    <n v="-4.8276621714431886E-3"/>
    <n v="1.4273123848124758E-2"/>
  </r>
  <r>
    <x v="2"/>
    <x v="452"/>
    <n v="6.7521816631425369E-3"/>
    <n v="5.9575098855581266E-4"/>
  </r>
  <r>
    <x v="2"/>
    <x v="453"/>
    <n v="-1.4915453270298114E-2"/>
    <n v="-4.1402470071688928E-3"/>
  </r>
  <r>
    <x v="2"/>
    <x v="454"/>
    <n v="-6.6575532113318184E-3"/>
    <n v="5.9164302282679513E-4"/>
  </r>
  <r>
    <x v="2"/>
    <x v="455"/>
    <n v="1.1912961900873792E-2"/>
    <n v="-1.1898664202127025E-3"/>
  </r>
  <r>
    <x v="2"/>
    <x v="456"/>
    <n v="-1.7487618077098033E-3"/>
    <n v="-2.5831187301000393E-2"/>
  </r>
  <r>
    <x v="2"/>
    <x v="457"/>
    <n v="-9.9677950281266761E-3"/>
    <n v="-4.2691056277458306E-3"/>
  </r>
  <r>
    <x v="2"/>
    <x v="458"/>
    <n v="-1.543971669069793E-2"/>
    <n v="-1.602002759682631E-2"/>
  </r>
  <r>
    <x v="2"/>
    <x v="459"/>
    <n v="-2.7914453779690488E-2"/>
    <n v="6.8046085658734256E-3"/>
  </r>
  <r>
    <x v="2"/>
    <x v="460"/>
    <n v="1.8695891409648127E-2"/>
    <n v="-2.3715962026322798E-2"/>
  </r>
  <r>
    <x v="2"/>
    <x v="461"/>
    <n v="4.0636795161919273E-2"/>
    <n v="5.1098747437820308E-2"/>
  </r>
  <r>
    <x v="2"/>
    <x v="462"/>
    <n v="5.3980853154133694E-3"/>
    <n v="4.7953410237407176E-3"/>
  </r>
  <r>
    <x v="2"/>
    <x v="463"/>
    <n v="0"/>
    <n v="-2.2962707404285545E-2"/>
  </r>
  <r>
    <x v="2"/>
    <x v="464"/>
    <n v="-3.9412963902690903E-2"/>
    <n v="-5.5293452593592488E-2"/>
  </r>
  <r>
    <x v="2"/>
    <x v="465"/>
    <n v="-1.4009809156281003E-3"/>
    <n v="-4.531704380839505E-3"/>
  </r>
  <r>
    <x v="2"/>
    <x v="466"/>
    <n v="2.8042872913655075E-2"/>
    <n v="0"/>
  </r>
  <r>
    <x v="2"/>
    <x v="467"/>
    <n v="-2.8443513944655319E-2"/>
    <n v="5.176458389232275E-3"/>
  </r>
  <r>
    <x v="2"/>
    <x v="468"/>
    <n v="-5.0216034014973114E-3"/>
    <n v="0"/>
  </r>
  <r>
    <x v="2"/>
    <x v="469"/>
    <n v="-2.0342442724644035E-2"/>
    <n v="4.7285731377012745E-2"/>
  </r>
  <r>
    <x v="2"/>
    <x v="470"/>
    <n v="-4.4330355114577745E-2"/>
    <n v="-2.1156695008429521E-2"/>
  </r>
  <r>
    <x v="2"/>
    <x v="471"/>
    <n v="3.1715132363848084E-2"/>
    <n v="1.2499634619789927E-2"/>
  </r>
  <r>
    <x v="2"/>
    <x v="472"/>
    <n v="1.3026153514679766E-2"/>
    <n v="9.8858605432585664E-3"/>
  </r>
  <r>
    <x v="2"/>
    <x v="473"/>
    <n v="-1.0531888996815912E-2"/>
    <n v="-2.4591121169578161E-3"/>
  </r>
  <r>
    <x v="2"/>
    <x v="474"/>
    <n v="8.2696772351429429E-3"/>
    <n v="1.9530779543329137E-2"/>
  </r>
  <r>
    <x v="2"/>
    <x v="475"/>
    <n v="-1.2638747049049034E-2"/>
    <n v="-1.8915434353730873E-2"/>
  </r>
  <r>
    <x v="2"/>
    <x v="476"/>
    <n v="-1.30117052227665E-2"/>
    <n v="-3.0869471141800387E-3"/>
  </r>
  <r>
    <x v="2"/>
    <x v="477"/>
    <n v="2.1117330759996955E-4"/>
    <n v="-1.0564877811955645E-2"/>
  </r>
  <r>
    <x v="2"/>
    <x v="478"/>
    <n v="-1.1042711490322455E-2"/>
    <n v="0"/>
  </r>
  <r>
    <x v="2"/>
    <x v="479"/>
    <n v="-3.1672994268239468E-2"/>
    <n v="9.3300000815656758E-3"/>
  </r>
  <r>
    <x v="2"/>
    <x v="480"/>
    <n v="1.8345131606961294E-2"/>
    <n v="2.0214548802256462E-2"/>
  </r>
  <r>
    <x v="2"/>
    <x v="481"/>
    <n v="3.0056616817299157E-2"/>
    <n v="1.2055098519861231E-2"/>
  </r>
  <r>
    <x v="2"/>
    <x v="482"/>
    <n v="-8.6471066828942029E-3"/>
    <n v="3.4161629641409376E-2"/>
  </r>
  <r>
    <x v="2"/>
    <x v="483"/>
    <n v="6.334459726186072E-3"/>
    <n v="4.5280299303199351E-2"/>
  </r>
  <r>
    <x v="2"/>
    <x v="484"/>
    <n v="-3.1621614118135235E-3"/>
    <n v="-8.3338533090523866E-3"/>
  </r>
  <r>
    <x v="2"/>
    <x v="485"/>
    <n v="7.9916511136584704E-3"/>
    <n v="-1.2920647589599781E-2"/>
  </r>
  <r>
    <x v="2"/>
    <x v="486"/>
    <n v="-1.924559690115784E-2"/>
    <n v="-3.7436021271892328E-2"/>
  </r>
  <r>
    <x v="2"/>
    <x v="487"/>
    <n v="-6.8567656686157382E-3"/>
    <n v="-2.4353327112562564E-2"/>
  </r>
  <r>
    <x v="2"/>
    <x v="488"/>
    <n v="-1.6475508512969434E-2"/>
    <n v="-2.0042675116759414E-2"/>
  </r>
  <r>
    <x v="2"/>
    <x v="489"/>
    <n v="-5.9191228391950916E-3"/>
    <n v="-6.7733066470294177E-3"/>
  </r>
  <r>
    <x v="2"/>
    <x v="490"/>
    <n v="-1.2834829590697733E-2"/>
    <n v="1.8362803582425816E-2"/>
  </r>
  <r>
    <x v="2"/>
    <x v="491"/>
    <n v="3.1131667422838079E-3"/>
    <n v="6.0527346336722017E-4"/>
  </r>
  <r>
    <x v="2"/>
    <x v="492"/>
    <n v="-8.4727596219096018E-3"/>
    <n v="-2.4540091036952622E-2"/>
  </r>
  <r>
    <x v="2"/>
    <x v="493"/>
    <n v="-2.6905621310617674E-3"/>
    <n v="-3.111911547813556E-3"/>
  </r>
  <r>
    <x v="2"/>
    <x v="494"/>
    <n v="5.5972382646705642E-3"/>
    <n v="-9.38772307197633E-3"/>
  </r>
  <r>
    <x v="2"/>
    <x v="495"/>
    <n v="-8.0700055978034143E-3"/>
    <n v="4.6687028597160882E-2"/>
  </r>
  <r>
    <x v="2"/>
    <x v="496"/>
    <n v="1.651818844151956E-2"/>
    <n v="-4.8119863454673872E-3"/>
  </r>
  <r>
    <x v="2"/>
    <x v="497"/>
    <n v="3.843706372974838E-2"/>
    <n v="-9.6941271230772067E-3"/>
  </r>
  <r>
    <x v="2"/>
    <x v="498"/>
    <n v="1.4901333728136489E-3"/>
    <n v="7.2762474608033386E-3"/>
  </r>
  <r>
    <x v="3"/>
    <x v="134"/>
    <n v="0"/>
    <n v="0"/>
  </r>
  <r>
    <x v="3"/>
    <x v="499"/>
    <n v="-1.2199167195369327E-2"/>
    <n v="0"/>
  </r>
  <r>
    <x v="3"/>
    <x v="500"/>
    <n v="1.2837189552345172E-2"/>
    <n v="2.7437441222226164E-2"/>
  </r>
  <r>
    <x v="3"/>
    <x v="501"/>
    <n v="5.300552953029153E-3"/>
    <n v="1.1738344573538043E-3"/>
  </r>
  <r>
    <x v="3"/>
    <x v="502"/>
    <n v="6.9539422572327267E-3"/>
    <n v="0"/>
  </r>
  <r>
    <x v="3"/>
    <x v="503"/>
    <n v="-2.8110880565220531E-2"/>
    <n v="-1.063346770285893E-2"/>
  </r>
  <r>
    <x v="3"/>
    <x v="504"/>
    <n v="7.1021927717345636E-3"/>
    <n v="4.1476212119197541E-3"/>
  </r>
  <r>
    <x v="3"/>
    <x v="505"/>
    <n v="-3.0068535431539809E-3"/>
    <n v="6.4858464909392441E-3"/>
  </r>
  <r>
    <x v="3"/>
    <x v="506"/>
    <n v="-4.303141063501495E-4"/>
    <n v="2.0927755123333634E-2"/>
  </r>
  <r>
    <x v="3"/>
    <x v="507"/>
    <n v="8.6033561835309805E-4"/>
    <n v="-1.6823913955503516E-2"/>
  </r>
  <r>
    <x v="3"/>
    <x v="508"/>
    <n v="2.5768320311509098E-3"/>
    <n v="-1.7712401133607194E-2"/>
  </r>
  <r>
    <x v="3"/>
    <x v="509"/>
    <n v="-1.79600629795728E-2"/>
    <n v="5.5040865965551057E-2"/>
  </r>
  <r>
    <x v="3"/>
    <x v="510"/>
    <n v="4.3660773927150322E-4"/>
    <n v="2.2296691789381685E-2"/>
  </r>
  <r>
    <x v="3"/>
    <x v="511"/>
    <n v="1.5806305215449307E-2"/>
    <n v="-1.6525803871029832E-3"/>
  </r>
  <r>
    <x v="3"/>
    <x v="512"/>
    <n v="-2.6999201491568921E-2"/>
    <n v="4.3752715141626868E-2"/>
  </r>
  <r>
    <x v="3"/>
    <x v="513"/>
    <n v="3.3209757980286844E-2"/>
    <n v="-7.9580665252495918E-3"/>
  </r>
  <r>
    <x v="3"/>
    <x v="514"/>
    <n v="1.4623530857057577E-2"/>
    <n v="4.0204564461726718E-2"/>
  </r>
  <r>
    <x v="3"/>
    <x v="515"/>
    <n v="1.7725456265005081E-2"/>
    <n v="1.7249312361629809E-2"/>
  </r>
  <r>
    <x v="3"/>
    <x v="516"/>
    <n v="-1.8567321176420442E-2"/>
    <n v="-2.8575419509502559E-2"/>
  </r>
  <r>
    <x v="3"/>
    <x v="517"/>
    <n v="-6.3197473791645417E-4"/>
    <n v="2.0703217467950134E-3"/>
  </r>
  <r>
    <x v="3"/>
    <x v="518"/>
    <n v="-1.0591075712120332E-2"/>
    <n v="-8.3017125961380618E-3"/>
  </r>
  <r>
    <x v="3"/>
    <x v="519"/>
    <n v="-1.5667216224987936E-2"/>
    <n v="3.1204951977938469E-3"/>
  </r>
  <r>
    <x v="3"/>
    <x v="520"/>
    <n v="-8.2537829181627519E-3"/>
    <n v="-1.9393891862351458E-2"/>
  </r>
  <r>
    <x v="3"/>
    <x v="521"/>
    <n v="1.5366669818874178E-2"/>
    <n v="1.5843967252963129E-3"/>
  </r>
  <r>
    <x v="3"/>
    <x v="522"/>
    <n v="1.9987886139750208E-2"/>
    <n v="-7.9580665252495918E-3"/>
  </r>
  <r>
    <x v="3"/>
    <x v="523"/>
    <n v="-9.9440363466628268E-3"/>
    <n v="-3.8560695309504858E-2"/>
  </r>
  <r>
    <x v="3"/>
    <x v="524"/>
    <n v="-6.1853027933202074E-3"/>
    <n v="-1.5623445687031182E-2"/>
  </r>
  <r>
    <x v="3"/>
    <x v="525"/>
    <n v="1.0428912007413074E-2"/>
    <n v="1.9491420423598794E-2"/>
  </r>
  <r>
    <x v="3"/>
    <x v="526"/>
    <n v="2.5296614132769926E-2"/>
    <n v="7.691580776677788E-3"/>
  </r>
  <r>
    <x v="3"/>
    <x v="527"/>
    <n v="-2.8943580862025187E-3"/>
    <n v="4.911724727350142E-3"/>
  </r>
  <r>
    <x v="3"/>
    <x v="528"/>
    <n v="-1.6280864900203449E-2"/>
    <n v="-3.8194387518539564E-3"/>
  </r>
  <r>
    <x v="3"/>
    <x v="529"/>
    <n v="-3.3726633637746846E-3"/>
    <n v="-1.1546805405071501E-2"/>
  </r>
  <r>
    <x v="3"/>
    <x v="530"/>
    <n v="9.2476068862932283E-3"/>
    <n v="-2.2371412798389213E-2"/>
  </r>
  <r>
    <x v="3"/>
    <x v="531"/>
    <n v="-5.0335257282548441E-3"/>
    <n v="-5.6486538877199572E-4"/>
  </r>
  <r>
    <x v="3"/>
    <x v="532"/>
    <n v="8.5837435116814294E-3"/>
    <n v="1.6935810906491342E-3"/>
  </r>
  <r>
    <x v="3"/>
    <x v="533"/>
    <n v="2.9142401367268597E-3"/>
    <n v="1.6809371651382066E-2"/>
  </r>
  <r>
    <x v="3"/>
    <x v="534"/>
    <n v="0"/>
    <n v="-2.8172635062800176E-2"/>
  </r>
  <r>
    <x v="3"/>
    <x v="535"/>
    <n v="-9.3976048264655474E-3"/>
    <n v="-2.7223014825359475E-2"/>
  </r>
  <r>
    <x v="3"/>
    <x v="536"/>
    <n v="-1.5009244717069813E-2"/>
    <n v="-5.8921951669437707E-3"/>
  </r>
  <r>
    <x v="3"/>
    <x v="537"/>
    <n v="8.0611592211263933E-3"/>
    <n v="3.1973468888993294E-2"/>
  </r>
  <r>
    <x v="3"/>
    <x v="538"/>
    <n v="1.8996522863088344E-3"/>
    <n v="-2.7254419603931226E-2"/>
  </r>
  <r>
    <x v="3"/>
    <x v="539"/>
    <n v="-2.0021925917305925E-2"/>
    <n v="5.9897085131501444E-2"/>
  </r>
  <r>
    <x v="3"/>
    <x v="540"/>
    <n v="6.8610690124236576E-3"/>
    <n v="-4.2994857276402482E-2"/>
  </r>
  <r>
    <x v="3"/>
    <x v="541"/>
    <n v="2.986987563005728E-3"/>
    <n v="-2.8957520137135738E-3"/>
  </r>
  <r>
    <x v="3"/>
    <x v="542"/>
    <n v="1.0384770770405279E-2"/>
    <n v="2.5188779071384289E-2"/>
  </r>
  <r>
    <x v="3"/>
    <x v="543"/>
    <n v="-1.0171712935964096E-2"/>
    <n v="-2.0557191844453999E-2"/>
  </r>
  <r>
    <x v="3"/>
    <x v="544"/>
    <n v="-5.5532393885433292E-3"/>
    <n v="-1.2196377598762428E-2"/>
  </r>
  <r>
    <x v="3"/>
    <x v="545"/>
    <n v="-4.2847045734152454E-4"/>
    <n v="2.3360597975477064E-3"/>
  </r>
  <r>
    <x v="3"/>
    <x v="546"/>
    <n v="-3.2191894571777678E-3"/>
    <n v="-1.3496794552163082E-2"/>
  </r>
  <r>
    <x v="3"/>
    <x v="547"/>
    <n v="-4.3084943857239549E-3"/>
    <n v="8.2405805882762827E-3"/>
  </r>
  <r>
    <x v="3"/>
    <x v="548"/>
    <n v="-1.8960990639051992E-2"/>
    <n v="-1.4161458346063234E-2"/>
  </r>
  <r>
    <x v="3"/>
    <x v="549"/>
    <n v="8.7972292193061832E-4"/>
    <n v="1.7081612512402276E-2"/>
  </r>
  <r>
    <x v="3"/>
    <x v="550"/>
    <n v="1.7433411098498403E-2"/>
    <n v="2.1954475237687881E-2"/>
  </r>
  <r>
    <x v="3"/>
    <x v="551"/>
    <n v="2.2007062464069235E-2"/>
    <n v="-5.1538367082189507E-3"/>
  </r>
  <r>
    <x v="3"/>
    <x v="552"/>
    <n v="-1.254668239785125E-2"/>
    <n v="-2.9141456067385149E-2"/>
  </r>
  <r>
    <x v="3"/>
    <x v="553"/>
    <n v="2.7439438144077448E-2"/>
    <n v="-5.90594795324473E-4"/>
  </r>
  <r>
    <x v="3"/>
    <x v="554"/>
    <n v="-1.9128276735491896E-2"/>
    <n v="-5.3372949753442206E-3"/>
  </r>
  <r>
    <x v="3"/>
    <x v="555"/>
    <n v="9.5047923232698516E-3"/>
    <n v="-4.1723323864900023E-3"/>
  </r>
  <r>
    <x v="3"/>
    <x v="556"/>
    <n v="1.2534068678320456E-2"/>
    <n v="3.5719727901402012E-3"/>
  </r>
  <r>
    <x v="3"/>
    <x v="557"/>
    <n v="7.0335419060012141E-3"/>
    <n v="-4.7717951085070442E-3"/>
  </r>
  <r>
    <x v="3"/>
    <x v="558"/>
    <n v="-2.0829747926083352E-2"/>
    <n v="5.9695183252294237E-4"/>
  </r>
  <r>
    <x v="3"/>
    <x v="559"/>
    <n v="-1.1644018877306438E-2"/>
    <n v="-1.0209525849923913E-2"/>
  </r>
  <r>
    <x v="3"/>
    <x v="560"/>
    <n v="-7.9102283964164501E-3"/>
    <n v="2.3277651523234678E-2"/>
  </r>
  <r>
    <x v="3"/>
    <x v="561"/>
    <n v="-1.7186255942057754E-3"/>
    <n v="-5.8919925845147094E-4"/>
  </r>
  <r>
    <x v="3"/>
    <x v="562"/>
    <n v="2.2745246674779229E-2"/>
    <n v="3.707905222337024E-2"/>
  </r>
  <r>
    <x v="3"/>
    <x v="563"/>
    <n v="4.613071667629004E-3"/>
    <n v="-5.7013343229328451E-3"/>
  </r>
  <r>
    <x v="3"/>
    <x v="564"/>
    <n v="-1.5602214028222981E-2"/>
    <n v="-3.438796972289734E-3"/>
  </r>
  <r>
    <x v="3"/>
    <x v="565"/>
    <n v="-8.5036143676146792E-4"/>
    <n v="2.867526504293943E-3"/>
  </r>
  <r>
    <x v="3"/>
    <x v="566"/>
    <n v="-1.0475798746877539E-2"/>
    <n v="-1.1496595993497648E-3"/>
  </r>
  <r>
    <x v="3"/>
    <x v="567"/>
    <n v="-9.9352654172204218E-3"/>
    <n v="-6.8954264682700248E-3"/>
  </r>
  <r>
    <x v="3"/>
    <x v="568"/>
    <n v="-1.7296567137704152E-2"/>
    <n v="-2.6901608371990834E-2"/>
  </r>
  <r>
    <x v="3"/>
    <x v="569"/>
    <n v="7.0422608505688157E-3"/>
    <n v="-1.0130667299950543E-2"/>
  </r>
  <r>
    <x v="3"/>
    <x v="570"/>
    <n v="-9.474567271353632E-3"/>
    <n v="-9.6303486533780673E-3"/>
  </r>
  <r>
    <x v="3"/>
    <x v="571"/>
    <n v="4.4179662455394253E-3"/>
    <n v="-8.4994039269747391E-3"/>
  </r>
  <r>
    <x v="3"/>
    <x v="572"/>
    <n v="2.9963184099819889E-2"/>
    <n v="1.6933411400523218E-2"/>
  </r>
  <r>
    <x v="3"/>
    <x v="573"/>
    <n v="4.2689712188301214E-3"/>
    <n v="-1.2041414658072445E-3"/>
  </r>
  <r>
    <x v="3"/>
    <x v="574"/>
    <n v="1.080400298371611E-2"/>
    <n v="1.1340578921559251E-2"/>
  </r>
  <r>
    <x v="3"/>
    <x v="575"/>
    <n v="3.1556142731755123E-3"/>
    <n v="2.8668122969471053E-2"/>
  </r>
  <r>
    <x v="3"/>
    <x v="576"/>
    <n v="-2.5097042178587554E-2"/>
    <n v="6.8974859250933206E-3"/>
  </r>
  <r>
    <x v="3"/>
    <x v="577"/>
    <n v="-3.0198253857134346E-3"/>
    <n v="8.5524763784432575E-3"/>
  </r>
  <r>
    <x v="3"/>
    <x v="578"/>
    <n v="-4.5469168557042486E-3"/>
    <n v="-1.6608246016515015E-2"/>
  </r>
  <r>
    <x v="3"/>
    <x v="579"/>
    <n v="1.4435195944283403E-2"/>
    <n v="5.1866010702327561E-3"/>
  </r>
  <r>
    <x v="3"/>
    <x v="580"/>
    <n v="-3.1507245320763121E-2"/>
    <n v="-1.0834871067817779E-2"/>
  </r>
  <r>
    <x v="3"/>
    <x v="581"/>
    <n v="-7.9787659086414109E-3"/>
    <n v="-1.0318756827714744E-2"/>
  </r>
  <r>
    <x v="3"/>
    <x v="582"/>
    <n v="4.4405047307971143E-3"/>
    <n v="1.9934216105017694E-2"/>
  </r>
  <r>
    <x v="3"/>
    <x v="583"/>
    <n v="-6.6477564775072138E-4"/>
    <n v="-4.7961725510346099E-3"/>
  </r>
  <r>
    <x v="3"/>
    <x v="584"/>
    <n v="4.4238071608918052E-3"/>
    <n v="8.9741553518021908E-3"/>
  </r>
  <r>
    <x v="3"/>
    <x v="585"/>
    <n v="-4.4150110117827389E-4"/>
    <n v="-2.9824655873800076E-3"/>
  </r>
  <r>
    <x v="3"/>
    <x v="586"/>
    <n v="2.1839696998065344E-2"/>
    <n v="-1.991015995932964E-2"/>
  </r>
  <r>
    <x v="3"/>
    <x v="587"/>
    <n v="-9.7689042396326021E-3"/>
    <n v="-6.1125497811572735E-3"/>
  </r>
  <r>
    <x v="3"/>
    <x v="588"/>
    <n v="5.8727954993992217E-3"/>
    <n v="4.282662054018364E-3"/>
  </r>
  <r>
    <x v="3"/>
    <x v="589"/>
    <n v="-5.8727954993992174E-3"/>
    <n v="-1.2285105744514907E-2"/>
  </r>
  <r>
    <x v="3"/>
    <x v="590"/>
    <n v="-1.6274870243750496E-2"/>
    <n v="-2.2500949290837791E-2"/>
  </r>
  <r>
    <x v="3"/>
    <x v="591"/>
    <n v="6.409592274355975E-3"/>
    <n v="-1.5286921896905651E-2"/>
  </r>
  <r>
    <x v="3"/>
    <x v="592"/>
    <n v="4.3965997882603998E-3"/>
    <n v="2.4097551579060524E-2"/>
  </r>
  <r>
    <x v="3"/>
    <x v="593"/>
    <n v="-1.9714870234462591E-2"/>
    <n v="-1.0075651988741587E-2"/>
  </r>
  <r>
    <x v="3"/>
    <x v="594"/>
    <n v="-2.1253411581001837E-2"/>
    <n v="8.8217333291476883E-3"/>
  </r>
  <r>
    <x v="3"/>
    <x v="293"/>
    <n v="1.3167091778279788E-2"/>
    <n v="-1.6445658439807154E-2"/>
  </r>
  <r>
    <x v="3"/>
    <x v="595"/>
    <n v="3.1524457541612975E-3"/>
    <n v="-1.025650016718911E-2"/>
  </r>
  <r>
    <x v="3"/>
    <x v="596"/>
    <n v="7.6148184304540107E-3"/>
    <n v="1.9311238701704421E-3"/>
  </r>
  <r>
    <x v="3"/>
    <x v="597"/>
    <n v="8.920830108547057E-4"/>
    <n v="-1.9311238701705186E-3"/>
  </r>
  <r>
    <x v="3"/>
    <x v="598"/>
    <n v="-1.5727149414795912E-2"/>
    <n v="1.2167937512457273E-2"/>
  </r>
  <r>
    <x v="3"/>
    <x v="599"/>
    <n v="-2.5921878357932204E-2"/>
    <n v="-1.8632084132346412E-2"/>
  </r>
  <r>
    <x v="3"/>
    <x v="600"/>
    <n v="7.5617429642176798E-2"/>
    <n v="1.8632084132346509E-2"/>
  </r>
  <r>
    <x v="3"/>
    <x v="601"/>
    <n v="-6.4659986468131785E-4"/>
    <n v="1.4534221094539055E-2"/>
  </r>
  <r>
    <x v="3"/>
    <x v="602"/>
    <n v="-4.1050505955969648E-3"/>
    <n v="-3.1416928134442548E-3"/>
  </r>
  <r>
    <x v="3"/>
    <x v="603"/>
    <n v="-7.3881477108348253E-3"/>
    <n v="1.4370818564594995E-2"/>
  </r>
  <r>
    <x v="3"/>
    <x v="604"/>
    <n v="7.3881477108347559E-3"/>
    <n v="1.2398017707125071E-3"/>
  </r>
  <r>
    <x v="3"/>
    <x v="605"/>
    <n v="1.7305001261021498E-3"/>
    <n v="1.5370730858991665E-2"/>
  </r>
  <r>
    <x v="3"/>
    <x v="606"/>
    <n v="-9.7731258935588403E-3"/>
    <n v="2.4707495142478247E-2"/>
  </r>
  <r>
    <x v="3"/>
    <x v="607"/>
    <n v="2.3723304134178353E-2"/>
    <n v="2.3781819287787944E-3"/>
  </r>
  <r>
    <x v="3"/>
    <x v="608"/>
    <n v="-1.6980461911932025E-2"/>
    <n v="-6.5534938154480308E-3"/>
  </r>
  <r>
    <x v="3"/>
    <x v="609"/>
    <n v="1.3564574584671359E-2"/>
    <n v="0"/>
  </r>
  <r>
    <x v="3"/>
    <x v="610"/>
    <n v="6.6077615807837546E-3"/>
    <n v="-1.2026542669733964E-2"/>
  </r>
  <r>
    <x v="3"/>
    <x v="611"/>
    <n v="1.0616627078691853E-3"/>
    <n v="4.2257230334990254E-3"/>
  </r>
  <r>
    <x v="3"/>
    <x v="612"/>
    <n v="-2.2535539173094577E-2"/>
    <n v="4.2080014002050491E-3"/>
  </r>
  <r>
    <x v="3"/>
    <x v="613"/>
    <n v="1.7350253379794141E-3"/>
    <n v="-7.8289467076671695E-3"/>
  </r>
  <r>
    <x v="3"/>
    <x v="614"/>
    <n v="1.206124881951952E-2"/>
    <n v="8.4286468755650854E-3"/>
  </r>
  <r>
    <x v="3"/>
    <x v="615"/>
    <n v="-3.2164282044791731E-3"/>
    <n v="-3.6035473348287805E-3"/>
  </r>
  <r>
    <x v="3"/>
    <x v="616"/>
    <n v="-8.4116317001206968E-3"/>
    <n v="-5.4298772667732663E-3"/>
  </r>
  <r>
    <x v="3"/>
    <x v="617"/>
    <n v="-5.2116948630225469E-3"/>
    <n v="-5.4595218737160623E-3"/>
  </r>
  <r>
    <x v="3"/>
    <x v="618"/>
    <n v="-8.5274157433912479E-3"/>
    <n v="3.6429304512523054E-3"/>
  </r>
  <r>
    <x v="3"/>
    <x v="619"/>
    <n v="-6.1674865780499489E-3"/>
    <n v="1.8613507025587783E-2"/>
  </r>
  <r>
    <x v="3"/>
    <x v="620"/>
    <n v="-1.0438673470640442E-2"/>
    <n v="-1.7861272983088602E-3"/>
  </r>
  <r>
    <x v="3"/>
    <x v="621"/>
    <n v="1.7922750115069774E-2"/>
    <n v="1.5962384444683651E-2"/>
  </r>
  <r>
    <x v="3"/>
    <x v="622"/>
    <n v="-8.1470891709386258E-3"/>
    <n v="2.6622001219262847E-2"/>
  </r>
  <r>
    <x v="3"/>
    <x v="623"/>
    <n v="-7.3227441981142567E-3"/>
    <n v="3.4207559012453519E-3"/>
  </r>
  <r>
    <x v="3"/>
    <x v="624"/>
    <n v="-2.2297221921268253E-3"/>
    <n v="1.8048939424471139E-2"/>
  </r>
  <r>
    <x v="3"/>
    <x v="625"/>
    <n v="-6.9436273276391363E-3"/>
    <n v="-1.0677145546519905E-2"/>
  </r>
  <r>
    <x v="3"/>
    <x v="626"/>
    <n v="1.1397999998448188E-2"/>
    <n v="5.6337050413056231E-3"/>
  </r>
  <r>
    <x v="3"/>
    <x v="627"/>
    <n v="7.9681916950318579E-3"/>
    <n v="1.3393168948585901E-2"/>
  </r>
  <r>
    <x v="3"/>
    <x v="628"/>
    <n v="-3.0911925014192941E-3"/>
    <n v="6.6298031062987008E-3"/>
  </r>
  <r>
    <x v="3"/>
    <x v="629"/>
    <n v="8.1489052614177552E-3"/>
    <n v="5.4915019936751614E-3"/>
  </r>
  <r>
    <x v="3"/>
    <x v="630"/>
    <n v="6.7767664141332781E-3"/>
    <n v="-1.5452846123348223E-2"/>
  </r>
  <r>
    <x v="3"/>
    <x v="631"/>
    <n v="8.0286422794249093E-3"/>
    <n v="1.1117288526904154E-3"/>
  </r>
  <r>
    <x v="3"/>
    <x v="632"/>
    <n v="2.5900942883739318E-3"/>
    <n v="-2.4178855697158826E-2"/>
  </r>
  <r>
    <x v="3"/>
    <x v="633"/>
    <n v="-2.3740164894125908E-3"/>
    <n v="-2.3029227289621541E-2"/>
  </r>
  <r>
    <x v="3"/>
    <x v="634"/>
    <n v="-5.8511600193044133E-3"/>
    <n v="1.7457670495562071E-3"/>
  </r>
  <r>
    <x v="3"/>
    <x v="635"/>
    <n v="-2.3935600590819363E-3"/>
    <n v="1.5003051178745236E-2"/>
  </r>
  <r>
    <x v="3"/>
    <x v="636"/>
    <n v="1.5564451518106134E-2"/>
    <n v="2.5446722934934447E-2"/>
  </r>
  <r>
    <x v="3"/>
    <x v="637"/>
    <n v="1.5959483667663466E-2"/>
    <n v="-5.5850322591122388E-4"/>
  </r>
  <r>
    <x v="3"/>
    <x v="638"/>
    <n v="6.3131314363725132E-3"/>
    <n v="1.6745747703321684E-3"/>
  </r>
  <r>
    <x v="3"/>
    <x v="639"/>
    <n v="-2.7649550423923648E-2"/>
    <n v="-3.5768843916778176E-2"/>
  </r>
  <r>
    <x v="3"/>
    <x v="640"/>
    <n v="-2.3566397189650229E-2"/>
    <n v="-1.6317320555035295E-2"/>
  </r>
  <r>
    <x v="3"/>
    <x v="641"/>
    <n v="-3.7606946213689335E-3"/>
    <n v="7.6090504667208252E-3"/>
  </r>
  <r>
    <x v="3"/>
    <x v="642"/>
    <n v="-2.4409421564123277E-3"/>
    <n v="2.9112683469916479E-3"/>
  </r>
  <r>
    <x v="3"/>
    <x v="643"/>
    <n v="-9.150828687302286E-3"/>
    <n v="2.3557537335089803E-2"/>
  </r>
  <r>
    <x v="3"/>
    <x v="644"/>
    <n v="-8.7828289641332311E-3"/>
    <n v="-5.1238937857849692E-3"/>
  </r>
  <r>
    <x v="3"/>
    <x v="645"/>
    <n v="-5.8983383345204508E-3"/>
    <n v="-1.2636641807981953E-2"/>
  </r>
  <r>
    <x v="3"/>
    <x v="646"/>
    <n v="2.2745990315341545E-4"/>
    <n v="1.1494437229205004E-2"/>
  </r>
  <r>
    <x v="3"/>
    <x v="647"/>
    <n v="2.382672869111855E-2"/>
    <n v="-4.0080213975388218E-3"/>
  </r>
  <r>
    <x v="3"/>
    <x v="648"/>
    <n v="-7.1333114876987441E-3"/>
    <n v="-1.0380716054560741E-2"/>
  </r>
  <r>
    <x v="3"/>
    <x v="649"/>
    <n v="-6.5088546868767704E-3"/>
    <n v="-4.6484685679845138E-3"/>
  </r>
  <r>
    <x v="3"/>
    <x v="650"/>
    <n v="-1.749053125389801E-2"/>
    <n v="-2.8353877319525028E-2"/>
  </r>
  <r>
    <x v="3"/>
    <x v="134"/>
    <n v="-2.2940592763254154E-3"/>
    <n v="-1.1449416683324358E-2"/>
  </r>
  <r>
    <x v="3"/>
    <x v="651"/>
    <n v="1.3233092946056344E-2"/>
    <n v="6.644602923362674E-3"/>
  </r>
  <r>
    <x v="3"/>
    <x v="652"/>
    <n v="-7.0510470681979355E-3"/>
    <n v="-3.6189424297883551E-3"/>
  </r>
  <r>
    <x v="3"/>
    <x v="653"/>
    <n v="-1.5411506870978664E-2"/>
    <n v="-1.8142733072774116E-3"/>
  </r>
  <r>
    <x v="3"/>
    <x v="654"/>
    <n v="-7.6788742647842748E-3"/>
    <n v="-6.0716640685496833E-3"/>
  </r>
  <r>
    <x v="3"/>
    <x v="655"/>
    <n v="5.1257800950248594E-3"/>
    <n v="-3.0496515538857329E-3"/>
  </r>
  <r>
    <x v="3"/>
    <x v="656"/>
    <n v="8.5619635783997314E-3"/>
    <n v="-7.9731177368646908E-3"/>
  </r>
  <r>
    <x v="3"/>
    <x v="657"/>
    <n v="5.0562506589117498E-3"/>
    <n v="-2.4660307668002844E-3"/>
  </r>
  <r>
    <x v="3"/>
    <x v="658"/>
    <n v="2.975874955404279E-3"/>
    <n v="-3.0912542980660656E-3"/>
  </r>
  <r>
    <x v="3"/>
    <x v="659"/>
    <n v="9.1013595464577608E-3"/>
    <n v="-2.4797904065378914E-3"/>
  </r>
  <r>
    <x v="3"/>
    <x v="660"/>
    <n v="6.0968010914354371E-3"/>
    <n v="3.0987938308217147E-3"/>
  </r>
  <r>
    <x v="3"/>
    <x v="661"/>
    <n v="-1.6112887444353692E-2"/>
    <n v="7.3983689065042976E-3"/>
  </r>
  <r>
    <x v="3"/>
    <x v="662"/>
    <n v="-8.0395058030419356E-3"/>
    <n v="7.3439128306989716E-3"/>
  </r>
  <r>
    <x v="3"/>
    <x v="663"/>
    <n v="-1.2999300970856206E-2"/>
    <n v="2.9440336782923071E-2"/>
  </r>
  <r>
    <x v="3"/>
    <x v="664"/>
    <n v="1.253791688494817E-2"/>
    <n v="-1.0714388850179737E-2"/>
  </r>
  <r>
    <x v="3"/>
    <x v="665"/>
    <n v="6.9193868164852139E-4"/>
    <n v="7.74972605128477E-3"/>
  </r>
  <r>
    <x v="3"/>
    <x v="666"/>
    <n v="-2.7707014119732615E-3"/>
    <n v="-1.0746372075484073E-2"/>
  </r>
  <r>
    <x v="3"/>
    <x v="667"/>
    <n v="-5.7971176843259579E-3"/>
    <n v="-1.4510532714414352E-2"/>
  </r>
  <r>
    <x v="3"/>
    <x v="668"/>
    <n v="7.4143064392274607E-3"/>
    <n v="-4.8840145924254601E-3"/>
  </r>
  <r>
    <x v="3"/>
    <x v="669"/>
    <n v="4.146515961848618E-3"/>
    <n v="-1.1077036338907494E-2"/>
  </r>
  <r>
    <x v="3"/>
    <x v="670"/>
    <n v="-4.1465159618485773E-3"/>
    <n v="3.0892209643187834E-3"/>
  </r>
  <r>
    <x v="3"/>
    <x v="671"/>
    <n v="1.0791081516780862E-2"/>
    <n v="-5.5674749440485817E-3"/>
  </r>
  <r>
    <x v="3"/>
    <x v="672"/>
    <n v="1.0223898772464218E-2"/>
    <n v="5.5674749440485383E-3"/>
  </r>
  <r>
    <x v="3"/>
    <x v="673"/>
    <n v="5.1854245876399342E-3"/>
    <n v="-1.4290333719139587E-2"/>
  </r>
  <r>
    <x v="3"/>
    <x v="674"/>
    <n v="-5.8638417908401267E-3"/>
    <n v="1.0582109330536788E-2"/>
  </r>
  <r>
    <x v="3"/>
    <x v="675"/>
    <n v="3.1616784409240171E-3"/>
    <n v="-9.3313274288841924E-3"/>
  </r>
  <r>
    <x v="3"/>
    <x v="676"/>
    <n v="-1.8432584885971461E-2"/>
    <n v="8.7118786441509038E-3"/>
  </r>
  <r>
    <x v="3"/>
    <x v="677"/>
    <n v="-1.1085563614161496E-2"/>
    <n v="6.1767338495996513E-3"/>
  </r>
  <r>
    <x v="3"/>
    <x v="678"/>
    <n v="-1.1619148647957094E-3"/>
    <n v="2.4932881692921034E-2"/>
  </r>
  <r>
    <x v="3"/>
    <x v="679"/>
    <n v="-9.3436093143404973E-3"/>
    <n v="4.1953314214886296E-3"/>
  </r>
  <r>
    <x v="3"/>
    <x v="680"/>
    <n v="4.6827525353931284E-3"/>
    <n v="-8.4083981407926233E-3"/>
  </r>
  <r>
    <x v="3"/>
    <x v="681"/>
    <n v="1.022548986200565E-2"/>
    <n v="-4.8367688006138825E-3"/>
  </r>
  <r>
    <x v="3"/>
    <x v="682"/>
    <n v="2.5401468162327126E-3"/>
    <n v="-1.8198974334418824E-3"/>
  </r>
  <r>
    <x v="3"/>
    <x v="683"/>
    <n v="-3.9284163750193139E-3"/>
    <n v="-3.0403794488107335E-3"/>
  </r>
  <r>
    <x v="3"/>
    <x v="684"/>
    <n v="1.8353417006403958E-2"/>
    <n v="-3.6607117249887185E-3"/>
  </r>
  <r>
    <x v="3"/>
    <x v="685"/>
    <n v="-4.5477489000794925E-4"/>
    <n v="1.154664910081573E-2"/>
  </r>
  <r>
    <x v="3"/>
    <x v="686"/>
    <n v="1.220623215854159E-2"/>
    <n v="1.207790038362136E-3"/>
  </r>
  <r>
    <x v="3"/>
    <x v="687"/>
    <n v="8.5011924231250726E-3"/>
    <n v="-6.0374286783308122E-4"/>
  </r>
  <r>
    <x v="3"/>
    <x v="688"/>
    <n v="2.1814283539994886E-2"/>
    <n v="-1.2083385156029113E-3"/>
  </r>
  <r>
    <x v="3"/>
    <x v="689"/>
    <n v="-4.3601482190614761E-4"/>
    <n v="-3.0276134835280901E-3"/>
  </r>
  <r>
    <x v="3"/>
    <x v="690"/>
    <n v="-6.5435707468384445E-4"/>
    <n v="7.8527130242645356E-3"/>
  </r>
  <r>
    <x v="3"/>
    <x v="691"/>
    <n v="-3.2783768128144368E-3"/>
    <n v="-2.6830937965426307E-2"/>
  </r>
  <r>
    <x v="3"/>
    <x v="692"/>
    <n v="-1.2778363185021095E-2"/>
    <n v="-1.6828069280650112E-2"/>
  </r>
  <r>
    <x v="3"/>
    <x v="693"/>
    <n v="1.1683214691983742E-2"/>
    <n v="-3.2580332930111991E-2"/>
  </r>
  <r>
    <x v="3"/>
    <x v="694"/>
    <n v="-4.3927370834055349E-3"/>
    <n v="-2.0335236639825924E-2"/>
  </r>
  <r>
    <x v="3"/>
    <x v="695"/>
    <n v="1.9791100467636911E-3"/>
    <n v="1.3166747161213351E-2"/>
  </r>
  <r>
    <x v="3"/>
    <x v="696"/>
    <n v="-2.1988692941235566E-2"/>
    <n v="-2.5837806989557364E-2"/>
  </r>
  <r>
    <x v="3"/>
    <x v="697"/>
    <n v="2.7902651630993303E-2"/>
    <n v="2.9102582987696586E-2"/>
  </r>
  <r>
    <x v="3"/>
    <x v="698"/>
    <n v="-1.6736836401770511E-2"/>
    <n v="-8.5106896679086191E-3"/>
  </r>
  <r>
    <x v="3"/>
    <x v="699"/>
    <n v="-9.8192934666773094E-3"/>
    <n v="5.899722127188322E-3"/>
  </r>
  <r>
    <x v="3"/>
    <x v="700"/>
    <n v="-1.2865542541069679E-2"/>
    <n v="-7.8740564309059957E-3"/>
  </r>
  <r>
    <x v="3"/>
    <x v="701"/>
    <n v="2.2018413672004147E-2"/>
    <n v="1.8277271191792076E-2"/>
  </r>
  <r>
    <x v="3"/>
    <x v="702"/>
    <n v="-3.7848869899902247E-3"/>
    <n v="2.7433937389348639E-2"/>
  </r>
  <r>
    <x v="3"/>
    <x v="703"/>
    <n v="4.8953590764587961E-3"/>
    <n v="-2.3560465793552025E-2"/>
  </r>
  <r>
    <x v="3"/>
    <x v="704"/>
    <n v="-6.6612637820213894E-4"/>
    <n v="1.4710850516569325E-2"/>
  </r>
  <r>
    <x v="3"/>
    <x v="705"/>
    <n v="-2.2219260831599482E-4"/>
    <n v="0"/>
  </r>
  <r>
    <x v="3"/>
    <x v="706"/>
    <n v="-1.072154599343038E-2"/>
    <n v="-1.535538808319465E-2"/>
  </r>
  <r>
    <x v="3"/>
    <x v="707"/>
    <n v="-4.7270544378115705E-3"/>
    <n v="4.5030632541546668E-3"/>
  </r>
  <r>
    <x v="3"/>
    <x v="708"/>
    <n v="-8.1559356515605794E-3"/>
    <n v="-1.8135212044212395E-2"/>
  </r>
  <r>
    <x v="3"/>
    <x v="709"/>
    <n v="2.5823866800870288E-2"/>
    <n v="-8.5330350379489803E-3"/>
  </r>
  <r>
    <x v="3"/>
    <x v="710"/>
    <n v="1.4087818133192476E-2"/>
    <n v="1.3097764190063459E-2"/>
  </r>
  <r>
    <x v="3"/>
    <x v="711"/>
    <n v="7.4042150108866115E-3"/>
    <n v="9.711957204568189E-3"/>
  </r>
  <r>
    <x v="3"/>
    <x v="712"/>
    <n v="-2.4378060201247369E-2"/>
    <n v="1.0256500167189061E-2"/>
  </r>
  <r>
    <x v="3"/>
    <x v="713"/>
    <n v="-6.6919723301695714E-3"/>
    <n v="5.0890695074712281E-3"/>
  </r>
  <r>
    <x v="3"/>
    <x v="714"/>
    <n v="-2.1949088203836953E-2"/>
    <n v="-1.4057739490231699E-2"/>
  </r>
  <r>
    <x v="3"/>
    <x v="715"/>
    <n v="4.7928656667704465E-3"/>
    <n v="-2.2780028331819885E-2"/>
  </r>
  <r>
    <x v="3"/>
    <x v="716"/>
    <n v="1.3652334626816031E-3"/>
    <n v="-7.2679540278714422E-3"/>
  </r>
  <r>
    <x v="3"/>
    <x v="717"/>
    <n v="-5.0148727167293938E-3"/>
    <n v="-1.1337233803162974E-2"/>
  </r>
  <r>
    <x v="3"/>
    <x v="718"/>
    <n v="1.3618072615111691E-2"/>
    <n v="7.3505175593416468E-3"/>
  </r>
  <r>
    <x v="3"/>
    <x v="719"/>
    <n v="-1.5676863325559471E-2"/>
    <n v="-7.3505175593415878E-3"/>
  </r>
  <r>
    <x v="3"/>
    <x v="720"/>
    <n v="1.3871763557438842E-2"/>
    <n v="-9.4340322333586416E-3"/>
  </r>
  <r>
    <x v="3"/>
    <x v="721"/>
    <n v="3.1566881846401087E-3"/>
    <n v="-8.8405880101228955E-3"/>
  </r>
  <r>
    <x v="3"/>
    <x v="722"/>
    <n v="1.3498765008100159E-3"/>
    <n v="1.4242356715543168E-2"/>
  </r>
  <r>
    <x v="3"/>
    <x v="134"/>
    <n v="-4.732403198277166E-3"/>
    <n v="-1.3559529785632251E-2"/>
  </r>
  <r>
    <x v="3"/>
    <x v="723"/>
    <n v="-1.5250142260621779E-2"/>
    <n v="-1.44382019983962E-2"/>
  </r>
  <r>
    <x v="3"/>
    <x v="724"/>
    <n v="-1.1534153777439167E-2"/>
    <n v="1.1019395249610698E-2"/>
  </r>
  <r>
    <x v="3"/>
    <x v="725"/>
    <n v="2.3843427467413345E-2"/>
    <n v="-6.1834618181942783E-3"/>
  </r>
  <r>
    <x v="3"/>
    <x v="726"/>
    <n v="-1.5755503447041651E-2"/>
    <n v="-1.7379651909946621E-2"/>
  </r>
  <r>
    <x v="3"/>
    <x v="727"/>
    <n v="0"/>
    <n v="-1.4124528603630976E-2"/>
  </r>
  <r>
    <x v="3"/>
    <x v="728"/>
    <n v="-4.6042817963000573E-4"/>
    <n v="-1.3605652055778709E-2"/>
  </r>
  <r>
    <x v="3"/>
    <x v="729"/>
    <n v="-1.1519180959046662E-3"/>
    <n v="-7.2359215861767428E-3"/>
  </r>
  <r>
    <x v="3"/>
    <x v="730"/>
    <n v="-2.0259233127881499E-2"/>
    <n v="-1.2422519998557096E-2"/>
  </r>
  <r>
    <x v="3"/>
    <x v="731"/>
    <n v="0"/>
    <n v="2.1099364024246215E-2"/>
  </r>
  <r>
    <x v="3"/>
    <x v="732"/>
    <n v="3.2880255080604925E-3"/>
    <n v="2.13683344056988E-2"/>
  </r>
  <r>
    <x v="3"/>
    <x v="733"/>
    <n v="-6.822776490622841E-3"/>
    <n v="7.0225007698246798E-3"/>
  </r>
  <r>
    <x v="3"/>
    <x v="734"/>
    <n v="3.4570128867774809E-2"/>
    <n v="1.2517548701616652E-2"/>
  </r>
  <r>
    <x v="3"/>
    <x v="735"/>
    <n v="6.5917049652452417E-3"/>
    <n v="-7.6309770233144612E-3"/>
  </r>
  <r>
    <x v="3"/>
    <x v="736"/>
    <n v="-1.1333788035557764E-3"/>
    <n v="-1.1909072448126877E-2"/>
  </r>
  <r>
    <x v="3"/>
    <x v="737"/>
    <n v="-6.1426652025258228E-3"/>
    <n v="9.1196703605482213E-3"/>
  </r>
  <r>
    <x v="3"/>
    <x v="738"/>
    <n v="-2.4721138784551296E-2"/>
    <n v="-4.1987465463497161E-3"/>
  </r>
  <r>
    <x v="3"/>
    <x v="739"/>
    <n v="5.8309203107931437E-3"/>
    <n v="1.600034134644112E-2"/>
  </r>
  <r>
    <x v="3"/>
    <x v="740"/>
    <n v="-4.6522447919812197E-4"/>
    <n v="1.3027266853778476E-2"/>
  </r>
  <r>
    <x v="3"/>
    <x v="741"/>
    <n v="-1.6420753864172619E-2"/>
    <n v="2.04151142697663E-3"/>
  </r>
  <r>
    <x v="3"/>
    <x v="742"/>
    <n v="-2.1309349162437581E-3"/>
    <n v="4.7473809067095502E-3"/>
  </r>
  <r>
    <x v="3"/>
    <x v="743"/>
    <n v="4.4933740022407194E-3"/>
    <n v="0"/>
  </r>
  <r>
    <x v="3"/>
    <x v="744"/>
    <n v="1.4988547403395452E-2"/>
    <n v="-2.0318327342267978E-3"/>
  </r>
  <r>
    <x v="3"/>
    <x v="745"/>
    <n v="1.132562692655926E-2"/>
    <n v="-3.3955890011382718E-3"/>
  </r>
  <r>
    <x v="4"/>
    <x v="746"/>
    <n v="-2.9922223153174832E-3"/>
    <n v="2.4858518853713478E-2"/>
  </r>
  <r>
    <x v="4"/>
    <x v="747"/>
    <n v="4.6095873848157849E-4"/>
    <n v="1.1873490415016544E-2"/>
  </r>
  <r>
    <x v="4"/>
    <x v="748"/>
    <n v="6.2018345101303189E-3"/>
    <n v="9.1384447973672459E-3"/>
  </r>
  <r>
    <x v="4"/>
    <x v="749"/>
    <n v="-2.9812429256505148E-3"/>
    <n v="-1.3739175883304046E-2"/>
  </r>
  <r>
    <x v="4"/>
    <x v="750"/>
    <n v="-6.8932800764411571E-4"/>
    <n v="-1.9782400121057075E-3"/>
  </r>
  <r>
    <x v="4"/>
    <x v="751"/>
    <n v="2.7542592893838123E-3"/>
    <n v="-1.3289232118682765E-2"/>
  </r>
  <r>
    <x v="4"/>
    <x v="752"/>
    <n v="-1.2918310989507888E-2"/>
    <n v="4.0053458086752826E-3"/>
  </r>
  <r>
    <x v="4"/>
    <x v="753"/>
    <n v="8.7841756603413788E-3"/>
    <n v="2.1095047238352295E-2"/>
  </r>
  <r>
    <x v="4"/>
    <x v="754"/>
    <n v="2.9875006827235653E-3"/>
    <n v="-1.3054832141303713E-3"/>
  </r>
  <r>
    <x v="4"/>
    <x v="755"/>
    <n v="6.8602827873707915E-3"/>
    <n v="3.9113478809121027E-3"/>
  </r>
  <r>
    <x v="4"/>
    <x v="756"/>
    <n v="1.1780856286768128E-2"/>
    <n v="-6.5082983097836968E-4"/>
  </r>
  <r>
    <x v="4"/>
    <x v="757"/>
    <n v="1.8521069006528685E-2"/>
    <n v="-4.5677077785552496E-3"/>
  </r>
  <r>
    <x v="4"/>
    <x v="758"/>
    <n v="-7.1000963901051671E-3"/>
    <n v="-2.6195168875502465E-3"/>
  </r>
  <r>
    <x v="4"/>
    <x v="759"/>
    <n v="-1.6841085130806864E-2"/>
    <n v="1.3106161771203756E-3"/>
  </r>
  <r>
    <x v="4"/>
    <x v="760"/>
    <n v="3.2088270691850461E-2"/>
    <n v="8.477390189042526E-3"/>
  </r>
  <r>
    <x v="4"/>
    <x v="761"/>
    <n v="2.6281881381853894E-3"/>
    <n v="1.4184634991956381E-2"/>
  </r>
  <r>
    <x v="4"/>
    <x v="762"/>
    <n v="1.8205964101969663E-2"/>
    <n v="-2.5641039689376474E-3"/>
  </r>
  <r>
    <x v="4"/>
    <x v="763"/>
    <n v="-1.0579845953019746E-2"/>
    <n v="-9.6743740675327011E-3"/>
  </r>
  <r>
    <x v="4"/>
    <x v="764"/>
    <n v="-1.0912373672034429E-2"/>
    <n v="1.7347045979192836E-2"/>
  </r>
  <r>
    <x v="4"/>
    <x v="765"/>
    <n v="-2.8568528699377334E-3"/>
    <n v="-1.2175735165814916E-2"/>
  </r>
  <r>
    <x v="4"/>
    <x v="766"/>
    <n v="3.0763152905781696E-3"/>
    <n v="1.6624423786499566E-2"/>
  </r>
  <r>
    <x v="4"/>
    <x v="767"/>
    <n v="-3.9569185962667073E-3"/>
    <n v="-1.8560532813365928E-2"/>
  </r>
  <r>
    <x v="4"/>
    <x v="768"/>
    <n v="1.6818044100559763E-2"/>
    <n v="-9.0850722224709822E-3"/>
  </r>
  <r>
    <x v="4"/>
    <x v="769"/>
    <n v="3.0277488855441053E-3"/>
    <n v="-8.5106896679086191E-3"/>
  </r>
  <r>
    <x v="4"/>
    <x v="770"/>
    <n v="-6.4992213877034218E-3"/>
    <n v="-1.9250511495586757E-2"/>
  </r>
  <r>
    <x v="4"/>
    <x v="771"/>
    <n v="-5.0114280177447216E-3"/>
    <n v="-1.4855100990924184E-2"/>
  </r>
  <r>
    <x v="4"/>
    <x v="772"/>
    <n v="-2.096968990049099E-2"/>
    <n v="-4.6649599670321076E-2"/>
  </r>
  <r>
    <x v="4"/>
    <x v="773"/>
    <n v="2.2299542362975695E-4"/>
    <n v="-5.0017967801430077E-3"/>
  </r>
  <r>
    <x v="4"/>
    <x v="774"/>
    <n v="-1.0311658166839216E-2"/>
    <n v="-1.2252405529016115E-2"/>
  </r>
  <r>
    <x v="4"/>
    <x v="775"/>
    <n v="-1.4754574612290777E-2"/>
    <n v="-7.2542621969788688E-4"/>
  </r>
  <r>
    <x v="4"/>
    <x v="776"/>
    <n v="5.0182814594851091E-3"/>
    <n v="2.5789394882914232E-2"/>
  </r>
  <r>
    <x v="4"/>
    <x v="777"/>
    <n v="-4.3325344744286759E-3"/>
    <n v="-1.4245255136048917E-2"/>
  </r>
  <r>
    <x v="4"/>
    <x v="778"/>
    <n v="5.6967229688962423E-3"/>
    <n v="-2.154399397026214E-3"/>
  </r>
  <r>
    <x v="4"/>
    <x v="779"/>
    <n v="-2.0470837148483419E-3"/>
    <n v="1.4367818563628255E-3"/>
  </r>
  <r>
    <x v="4"/>
    <x v="780"/>
    <n v="3.18261240658657E-3"/>
    <n v="-2.9874717176896284E-2"/>
  </r>
  <r>
    <x v="4"/>
    <x v="781"/>
    <n v="-2.0447581350222259E-3"/>
    <n v="-1.7910926566530219E-2"/>
  </r>
  <r>
    <x v="4"/>
    <x v="782"/>
    <n v="9.7319085477254267E-3"/>
    <n v="1.6430541396095955E-2"/>
  </r>
  <r>
    <x v="4"/>
    <x v="783"/>
    <n v="6.7540246459389327E-4"/>
    <n v="-2.0202707317519466E-2"/>
  </r>
  <r>
    <x v="4"/>
    <x v="784"/>
    <n v="-5.1901052397304642E-3"/>
    <n v="-1.3698844358161915E-2"/>
  </r>
  <r>
    <x v="4"/>
    <x v="785"/>
    <n v="9.0459071394823239E-4"/>
    <n v="-2.797385204240618E-2"/>
  </r>
  <r>
    <x v="4"/>
    <x v="786"/>
    <n v="-2.9428656345906077E-3"/>
    <n v="-1.90936588155797E-2"/>
  </r>
  <r>
    <x v="4"/>
    <x v="787"/>
    <n v="-6.8032657073539371E-4"/>
    <n v="5.0891607296389224E-2"/>
  </r>
  <r>
    <x v="4"/>
    <x v="788"/>
    <n v="-2.3876271128979509E-2"/>
    <n v="0"/>
  </r>
  <r>
    <x v="4"/>
    <x v="789"/>
    <n v="-7.228689431795823E-3"/>
    <n v="-6.8939376826919318E-3"/>
  </r>
  <r>
    <x v="4"/>
    <x v="790"/>
    <n v="-5.8678727222501934E-3"/>
    <n v="1.0703466099359613E-2"/>
  </r>
  <r>
    <x v="4"/>
    <x v="791"/>
    <n v="-3.3025304093296029E-2"/>
    <n v="-1.1472401162236807E-2"/>
  </r>
  <r>
    <x v="4"/>
    <x v="792"/>
    <n v="2.7832892021445618E-2"/>
    <n v="4.1437189864173239E-2"/>
  </r>
  <r>
    <x v="4"/>
    <x v="793"/>
    <n v="6.8388666557873115E-3"/>
    <n v="1.246807497202931E-2"/>
  </r>
  <r>
    <x v="4"/>
    <x v="794"/>
    <n v="1.423430887231367E-2"/>
    <n v="-1.2468074972029234E-2"/>
  </r>
  <r>
    <x v="4"/>
    <x v="795"/>
    <n v="-2.9389678452953771E-2"/>
    <n v="9.5483648686943683E-3"/>
  </r>
  <r>
    <x v="4"/>
    <x v="796"/>
    <n v="-7.6647081821596954E-3"/>
    <n v="-1.7699577099400975E-2"/>
  </r>
  <r>
    <x v="4"/>
    <x v="797"/>
    <n v="1.6816820780053761E-3"/>
    <n v="-4.4742803949209663E-3"/>
  </r>
  <r>
    <x v="4"/>
    <x v="798"/>
    <n v="-9.647976662818674E-3"/>
    <n v="-2.3441527063951806E-2"/>
  </r>
  <r>
    <x v="4"/>
    <x v="799"/>
    <n v="9.4079574620510812E-3"/>
    <n v="-3.5036670523063557E-2"/>
  </r>
  <r>
    <x v="4"/>
    <x v="800"/>
    <n v="8.8442787847961279E-3"/>
    <n v="2.3743580604622971E-3"/>
  </r>
  <r>
    <x v="4"/>
    <x v="801"/>
    <n v="-9.0844756854563634E-3"/>
    <n v="-1.7544309650909508E-2"/>
  </r>
  <r>
    <x v="4"/>
    <x v="802"/>
    <n v="-2.8859808737647721E-3"/>
    <n v="4.4066925159888491E-2"/>
  </r>
  <r>
    <x v="4"/>
    <x v="803"/>
    <n v="-1.8474079570823785E-2"/>
    <n v="-5.4033323280523772E-3"/>
  </r>
  <r>
    <x v="4"/>
    <x v="804"/>
    <n v="0"/>
    <n v="-2.1119283180926568E-2"/>
  </r>
  <r>
    <x v="4"/>
    <x v="805"/>
    <n v="-2.4336910999244177E-2"/>
    <n v="-5.0253685186941788E-2"/>
  </r>
  <r>
    <x v="4"/>
    <x v="806"/>
    <n v="-1.0106149682985285E-2"/>
    <n v="-3.3305609471646108E-3"/>
  </r>
  <r>
    <x v="4"/>
    <x v="807"/>
    <n v="1.2688492849558879E-3"/>
    <n v="1.0784011601745412E-2"/>
  </r>
  <r>
    <x v="4"/>
    <x v="808"/>
    <n v="4.5124164891154131E-2"/>
    <n v="2.2839491969822951E-2"/>
  </r>
  <r>
    <x v="4"/>
    <x v="809"/>
    <n v="-7.5435569735360789E-3"/>
    <n v="1.8378463751408565E-2"/>
  </r>
  <r>
    <x v="4"/>
    <x v="810"/>
    <n v="-3.4254989068421716E-3"/>
    <n v="2.3724803536303955E-3"/>
  </r>
  <r>
    <x v="4"/>
    <x v="811"/>
    <n v="2.2034530203817763E-3"/>
    <n v="2.9574139782476673E-2"/>
  </r>
  <r>
    <x v="4"/>
    <x v="812"/>
    <n v="1.2636887636782165E-2"/>
    <n v="-4.6118452225628196E-3"/>
  </r>
  <r>
    <x v="4"/>
    <x v="813"/>
    <n v="-8.0009638116277856E-3"/>
    <n v="5.3784224927586064E-3"/>
  </r>
  <r>
    <x v="4"/>
    <x v="814"/>
    <n v="3.8443243599332863E-2"/>
    <n v="7.6599007958263706E-4"/>
  </r>
  <r>
    <x v="4"/>
    <x v="815"/>
    <n v="-1.4154494562701425E-2"/>
    <n v="-1.3102306897188993E-2"/>
  </r>
  <r>
    <x v="4"/>
    <x v="816"/>
    <n v="-1.3875868898694192E-2"/>
    <n v="-2.2755002993663734E-2"/>
  </r>
  <r>
    <x v="4"/>
    <x v="817"/>
    <n v="3.3869455278540274E-2"/>
    <n v="2.5079684397023606E-2"/>
  </r>
  <r>
    <x v="4"/>
    <x v="818"/>
    <n v="1.662858195947238E-2"/>
    <n v="1.0011635414246741E-2"/>
  </r>
  <r>
    <x v="4"/>
    <x v="819"/>
    <n v="-1.407014347686197E-2"/>
    <n v="-1.5444322427473744E-2"/>
  </r>
  <r>
    <x v="4"/>
    <x v="820"/>
    <n v="4.8661666478909188E-3"/>
    <n v="-1.252952961493258E-2"/>
  </r>
  <r>
    <x v="4"/>
    <x v="821"/>
    <n v="-1.1625334908667904E-2"/>
    <n v="1.3307437083176945E-2"/>
  </r>
  <r>
    <x v="4"/>
    <x v="822"/>
    <n v="6.5268997035707668E-3"/>
    <n v="-2.8393074501217787E-2"/>
  </r>
  <r>
    <x v="4"/>
    <x v="823"/>
    <n v="5.32961514906402E-3"/>
    <n v="-2.4028846163103149E-3"/>
  </r>
  <r>
    <x v="4"/>
    <x v="824"/>
    <n v="-3.936603530804726E-3"/>
    <n v="-2.5173883153924149E-2"/>
  </r>
  <r>
    <x v="4"/>
    <x v="825"/>
    <n v="4.3987338479231667E-3"/>
    <n v="-4.113043023955637E-2"/>
  </r>
  <r>
    <x v="4"/>
    <x v="826"/>
    <n v="5.5286480376312676E-3"/>
    <n v="2.5673955052457334E-3"/>
  </r>
  <r>
    <x v="4"/>
    <x v="827"/>
    <n v="-2.4887899868011428E-2"/>
    <n v="-2.2472855852058628E-2"/>
  </r>
  <r>
    <x v="4"/>
    <x v="828"/>
    <n v="-3.1581572805964554E-2"/>
    <n v="0"/>
  </r>
  <r>
    <x v="4"/>
    <x v="829"/>
    <n v="1.2146242526844728E-3"/>
    <n v="8.7032751283016713E-3"/>
  </r>
  <r>
    <x v="4"/>
    <x v="830"/>
    <n v="-1.2950675970051234E-2"/>
    <n v="-1.6601517152541791E-2"/>
  </r>
  <r>
    <x v="4"/>
    <x v="831"/>
    <n v="4.4171850962643781E-3"/>
    <n v="2.7803702371052889E-2"/>
  </r>
  <r>
    <x v="4"/>
    <x v="832"/>
    <n v="-3.10854321784255E-2"/>
    <n v="0"/>
  </r>
  <r>
    <x v="4"/>
    <x v="833"/>
    <n v="1.9014784031622309E-2"/>
    <n v="8.5653110161642795E-4"/>
  </r>
  <r>
    <x v="4"/>
    <x v="134"/>
    <n v="-9.2120160774077503E-3"/>
    <n v="3.4188067487856823E-3"/>
  </r>
  <r>
    <x v="4"/>
    <x v="834"/>
    <n v="-7.5063182868150013E-4"/>
    <n v="-1.0291686036547636E-2"/>
  </r>
  <r>
    <x v="4"/>
    <x v="835"/>
    <n v="2.5023151175505409E-4"/>
    <n v="-2.5895569067336775E-3"/>
  </r>
  <r>
    <x v="4"/>
    <x v="836"/>
    <n v="3.247997899088197E-3"/>
    <n v="2.3912326375554842E-2"/>
  </r>
  <r>
    <x v="4"/>
    <x v="837"/>
    <n v="-3.3738191231438688E-2"/>
    <n v="-2.4777004336908725E-2"/>
  </r>
  <r>
    <x v="4"/>
    <x v="838"/>
    <n v="3.6055666153039165E-3"/>
    <n v="9.4705830542331851E-3"/>
  </r>
  <r>
    <x v="4"/>
    <x v="839"/>
    <n v="-1.2676459680467659E-2"/>
    <n v="1.8676264404225956E-2"/>
  </r>
  <r>
    <x v="4"/>
    <x v="840"/>
    <n v="2.4178081679676292E-2"/>
    <n v="1.6806726645182443E-3"/>
  </r>
  <r>
    <x v="4"/>
    <x v="841"/>
    <n v="7.0905083982625511E-3"/>
    <n v="0"/>
  </r>
  <r>
    <x v="4"/>
    <x v="842"/>
    <n v="-5.5668412288401789E-3"/>
    <n v="-1.1824462095023386E-2"/>
  </r>
  <r>
    <x v="4"/>
    <x v="843"/>
    <n v="-3.6959885822772452E-2"/>
    <n v="-1.7006806820173311E-3"/>
  </r>
  <r>
    <x v="4"/>
    <x v="844"/>
    <n v="-2.1085405253119184E-3"/>
    <n v="-6.8317942917033841E-3"/>
  </r>
  <r>
    <x v="4"/>
    <x v="845"/>
    <n v="-1.5421788879684713E-2"/>
    <n v="6.8317942917032722E-3"/>
  </r>
  <r>
    <x v="4"/>
    <x v="846"/>
    <n v="1.4101551064154708E-2"/>
    <n v="-8.5142619021751282E-4"/>
  </r>
  <r>
    <x v="4"/>
    <x v="847"/>
    <n v="5.5329610990090174E-3"/>
    <n v="1.0169579169629012E-2"/>
  </r>
  <r>
    <x v="4"/>
    <x v="848"/>
    <n v="-1.883103011100537E-2"/>
    <n v="-1.6877641137197409E-3"/>
  </r>
  <r>
    <x v="4"/>
    <x v="849"/>
    <n v="-2.906626034776183E-2"/>
    <n v="1.4256006636032555E-2"/>
  </r>
  <r>
    <x v="4"/>
    <x v="850"/>
    <n v="1.2871627975306214E-2"/>
    <n v="1.0766149539460092E-2"/>
  </r>
  <r>
    <x v="4"/>
    <x v="851"/>
    <n v="-1.4526745594522914E-2"/>
    <n v="9.0201513593837438E-3"/>
  </r>
  <r>
    <x v="4"/>
    <x v="852"/>
    <n v="-3.2265415912236056E-2"/>
    <n v="-4.0899852515251661E-3"/>
  </r>
  <r>
    <x v="4"/>
    <x v="853"/>
    <n v="1.8644607883231589E-2"/>
    <n v="3.2733253449693297E-3"/>
  </r>
  <r>
    <x v="4"/>
    <x v="854"/>
    <n v="2.6240975352945787E-2"/>
    <n v="3.689271638036544E-2"/>
  </r>
  <r>
    <x v="4"/>
    <x v="855"/>
    <n v="-5.4540497670524846E-4"/>
    <n v="-2.3649991314978564E-3"/>
  </r>
  <r>
    <x v="4"/>
    <x v="856"/>
    <n v="-3.5524289791286526E-3"/>
    <n v="-3.1620579706478393E-3"/>
  </r>
  <r>
    <x v="4"/>
    <x v="857"/>
    <n v="5.4600463991455834E-3"/>
    <n v="2.0376880588696199E-2"/>
  </r>
  <r>
    <x v="4"/>
    <x v="858"/>
    <n v="3.8043252921552652E-3"/>
    <n v="-1.5527953430608263E-3"/>
  </r>
  <r>
    <x v="4"/>
    <x v="859"/>
    <n v="6.4883168956892346E-3"/>
    <n v="-1.7241806434505992E-2"/>
  </r>
  <r>
    <x v="4"/>
    <x v="860"/>
    <n v="-2.9685893751958724E-3"/>
    <n v="4.7318700278334127E-3"/>
  </r>
  <r>
    <x v="4"/>
    <x v="861"/>
    <n v="8.1045527616538187E-4"/>
    <n v="1.3286635474844922E-2"/>
  </r>
  <r>
    <x v="4"/>
    <x v="862"/>
    <n v="-6.7741759329047815E-3"/>
    <n v="-2.5955055098414698E-2"/>
  </r>
  <r>
    <x v="4"/>
    <x v="863"/>
    <n v="1.1892086093894919E-2"/>
    <n v="1.5810606026642245E-2"/>
  </r>
  <r>
    <x v="4"/>
    <x v="864"/>
    <n v="2.4151359541519598E-3"/>
    <n v="-1.1834457647002909E-2"/>
  </r>
  <r>
    <x v="4"/>
    <x v="865"/>
    <n v="-2.4151359541518154E-3"/>
    <n v="4.1964199099032207E-2"/>
  </r>
  <r>
    <x v="4"/>
    <x v="866"/>
    <n v="-1.516003566982126E-2"/>
    <n v="-1.5337723983710059E-2"/>
  </r>
  <r>
    <x v="4"/>
    <x v="867"/>
    <n v="1.2469638566785351E-2"/>
    <n v="5.3950034516594518E-3"/>
  </r>
  <r>
    <x v="4"/>
    <x v="868"/>
    <n v="4.1425261887605036E-2"/>
    <n v="3.8358313238711925E-3"/>
  </r>
  <r>
    <x v="4"/>
    <x v="869"/>
    <n v="-3.284151796596007E-2"/>
    <n v="-2.8739842121988799E-2"/>
  </r>
  <r>
    <x v="4"/>
    <x v="870"/>
    <n v="-9.9316077373483441E-3"/>
    <n v="2.1053409197832482E-2"/>
  </r>
  <r>
    <x v="4"/>
    <x v="871"/>
    <n v="2.267060748156282E-2"/>
    <n v="7.6864329241562914E-3"/>
  </r>
  <r>
    <x v="4"/>
    <x v="872"/>
    <n v="4.7382706842357535E-2"/>
    <n v="2.9424982199563094E-2"/>
  </r>
  <r>
    <x v="4"/>
    <x v="873"/>
    <n v="1.3738270450252926E-2"/>
    <n v="-8.21206556037039E-3"/>
  </r>
  <r>
    <x v="4"/>
    <x v="874"/>
    <n v="1.9826028799035836E-3"/>
    <n v="8.212065560370475E-3"/>
  </r>
  <r>
    <x v="4"/>
    <x v="875"/>
    <n v="-2.2307606779764636E-3"/>
    <n v="-1.0463473640827748E-2"/>
  </r>
  <r>
    <x v="4"/>
    <x v="876"/>
    <n v="-8.973141188628719E-3"/>
    <n v="-3.0097840629042037E-3"/>
  </r>
  <r>
    <x v="4"/>
    <x v="877"/>
    <n v="1.7510699315268191E-3"/>
    <n v="-1.671771457541369E-2"/>
  </r>
  <r>
    <x v="4"/>
    <x v="878"/>
    <n v="-9.7953568510127445E-3"/>
    <n v="-1.4666414959229167E-2"/>
  </r>
  <r>
    <x v="4"/>
    <x v="879"/>
    <n v="-1.6285321951211976E-2"/>
    <n v="-1.8046782447073435E-2"/>
  </r>
  <r>
    <x v="4"/>
    <x v="880"/>
    <n v="-2.0736875781813092E-2"/>
    <n v="-3.9666850901053626E-3"/>
  </r>
  <r>
    <x v="4"/>
    <x v="881"/>
    <n v="1.8682483740679413E-2"/>
    <n v="1.8898200220229554E-2"/>
  </r>
  <r>
    <x v="4"/>
    <x v="882"/>
    <n v="-1.54365861515683E-3"/>
    <n v="-3.1250025431352776E-3"/>
  </r>
  <r>
    <x v="4"/>
    <x v="883"/>
    <n v="2.5671711624892828E-2"/>
    <n v="-3.9200363800735395E-3"/>
  </r>
  <r>
    <x v="4"/>
    <x v="884"/>
    <n v="-3.6023796960493716E-2"/>
    <n v="-7.8585465733909158E-4"/>
  </r>
  <r>
    <x v="4"/>
    <x v="885"/>
    <n v="4.9306444772829923E-3"/>
    <n v="3.4765957843213444E-2"/>
  </r>
  <r>
    <x v="4"/>
    <x v="886"/>
    <n v="-1.6179972181382285E-2"/>
    <n v="4.5454623716746382E-3"/>
  </r>
  <r>
    <x v="4"/>
    <x v="887"/>
    <n v="4.4625879141776499E-3"/>
    <n v="4.3629840212659449E-2"/>
  </r>
  <r>
    <x v="4"/>
    <x v="888"/>
    <n v="2.3810597542822078E-2"/>
    <n v="7.9279694521905159E-3"/>
  </r>
  <r>
    <x v="4"/>
    <x v="889"/>
    <n v="1.6235871610372089E-2"/>
    <n v="5.7265725572013589E-3"/>
  </r>
  <r>
    <x v="4"/>
    <x v="890"/>
    <n v="-2.0151643591459789E-3"/>
    <n v="-8.6022035826631912E-3"/>
  </r>
  <r>
    <x v="4"/>
    <x v="891"/>
    <n v="-3.0204497294144133E-2"/>
    <n v="7.1968337039364299E-4"/>
  </r>
  <r>
    <x v="4"/>
    <x v="892"/>
    <n v="-5.7337140593154068E-3"/>
    <n v="-8.6705745511336425E-3"/>
  </r>
  <r>
    <x v="4"/>
    <x v="893"/>
    <n v="2.3761500778204506E-2"/>
    <n v="7.2306894931459809E-3"/>
  </r>
  <r>
    <x v="4"/>
    <x v="894"/>
    <n v="2.0397253894841451E-3"/>
    <n v="3.5958327130558971E-3"/>
  </r>
  <r>
    <x v="4"/>
    <x v="895"/>
    <n v="2.6889520570271989E-2"/>
    <n v="-1.1552475051150857E-2"/>
  </r>
  <r>
    <x v="4"/>
    <x v="896"/>
    <n v="-8.9664607341548314E-3"/>
    <n v="1.4513790646469855E-3"/>
  </r>
  <r>
    <x v="4"/>
    <x v="897"/>
    <n v="-1.0057942344663088E-2"/>
    <n v="-3.7684547756922669E-2"/>
  </r>
  <r>
    <x v="4"/>
    <x v="898"/>
    <n v="-1.9651034541301394E-2"/>
    <n v="0"/>
  </r>
  <r>
    <x v="4"/>
    <x v="899"/>
    <n v="9.2355968062779407E-3"/>
    <n v="-7.5586149739266147E-3"/>
  </r>
  <r>
    <x v="4"/>
    <x v="900"/>
    <n v="8.1383969029712403E-3"/>
    <n v="1.8045602469174554E-2"/>
  </r>
  <r>
    <x v="4"/>
    <x v="901"/>
    <n v="-2.1765012000474551E-2"/>
    <n v="-2.2608348027592765E-2"/>
  </r>
  <r>
    <x v="4"/>
    <x v="902"/>
    <n v="8.5062505421768554E-3"/>
    <n v="-4.1234935459687191E-2"/>
  </r>
  <r>
    <x v="4"/>
    <x v="903"/>
    <n v="3.5869627334406016E-3"/>
    <n v="1.2628423548179279E-2"/>
  </r>
  <r>
    <x v="4"/>
    <x v="904"/>
    <n v="2.1255887109688822E-2"/>
    <n v="1.567398440012676E-3"/>
  </r>
  <r>
    <x v="4"/>
    <x v="905"/>
    <n v="8.9731411886285924E-3"/>
    <n v="3.2360296684775386E-2"/>
  </r>
  <r>
    <x v="4"/>
    <x v="906"/>
    <n v="4.9505299737522181E-3"/>
    <n v="1.5049192973858009E-2"/>
  </r>
  <r>
    <x v="4"/>
    <x v="907"/>
    <n v="-5.943603577948064E-3"/>
    <n v="-6.7441244753730974E-3"/>
  </r>
  <r>
    <x v="4"/>
    <x v="908"/>
    <n v="-4.9679504127365319E-4"/>
    <n v="-2.2581868835919784E-3"/>
  </r>
  <r>
    <x v="4"/>
    <x v="909"/>
    <n v="9.6451591187187921E-3"/>
    <n v="4.1334297332550639E-2"/>
  </r>
  <r>
    <x v="4"/>
    <x v="910"/>
    <n v="-1.8130360590860609E-2"/>
    <n v="-1.9715863164417317E-2"/>
  </r>
  <r>
    <x v="4"/>
    <x v="911"/>
    <n v="1.8868434179070692E-2"/>
    <n v="1.6093983073262843E-2"/>
  </r>
  <r>
    <x v="4"/>
    <x v="912"/>
    <n v="-2.9197282255910735E-2"/>
    <n v="-7.2833533911080463E-3"/>
  </r>
  <r>
    <x v="4"/>
    <x v="913"/>
    <n v="6.5623151560511347E-3"/>
    <n v="-1.102547001170771E-2"/>
  </r>
  <r>
    <x v="4"/>
    <x v="914"/>
    <n v="7.5440718722431517E-4"/>
    <n v="-1.0401282479615446E-2"/>
  </r>
  <r>
    <x v="4"/>
    <x v="915"/>
    <n v="-1.0106149682985285E-2"/>
    <n v="1.4925375905060505E-3"/>
  </r>
  <r>
    <x v="4"/>
    <x v="916"/>
    <n v="-1.6385388999505496E-2"/>
    <n v="-2.1101008978882282E-2"/>
  </r>
  <r>
    <x v="4"/>
    <x v="917"/>
    <n v="-8.5548672472611567E-3"/>
    <n v="-4.5801606785742608E-3"/>
  </r>
  <r>
    <x v="4"/>
    <x v="918"/>
    <n v="1.036012878955625E-2"/>
    <n v="7.621988119058962E-3"/>
  </r>
  <r>
    <x v="4"/>
    <x v="919"/>
    <n v="7.7267227575468099E-4"/>
    <n v="-4.5662179795811948E-3"/>
  </r>
  <r>
    <x v="4"/>
    <x v="920"/>
    <n v="-3.0943551883019786E-3"/>
    <n v="0"/>
  </r>
  <r>
    <x v="4"/>
    <x v="921"/>
    <n v="4.1237170775802615E-3"/>
    <n v="1.5140334631411961E-2"/>
  </r>
  <r>
    <x v="4"/>
    <x v="922"/>
    <n v="2.0554477945803791E-3"/>
    <n v="2.2514080804574279E-3"/>
  </r>
  <r>
    <x v="4"/>
    <x v="923"/>
    <n v="2.082879518058223E-2"/>
    <n v="7.4682946075257444E-3"/>
  </r>
  <r>
    <x v="4"/>
    <x v="924"/>
    <n v="5.5152058263710163E-3"/>
    <n v="-4.4742803949209663E-3"/>
  </r>
  <r>
    <x v="4"/>
    <x v="925"/>
    <n v="1.242251999855711E-2"/>
    <n v="1.4837067430467574E-2"/>
  </r>
  <r>
    <x v="4"/>
    <x v="926"/>
    <n v="-4.9394913328347826E-4"/>
    <n v="-6.6494519108855317E-3"/>
  </r>
  <r>
    <x v="4"/>
    <x v="927"/>
    <n v="-8.9330868106999081E-3"/>
    <n v="-7.4156473550349026E-4"/>
  </r>
  <r>
    <x v="4"/>
    <x v="928"/>
    <n v="3.2350656960622079E-3"/>
    <n v="-1.4947961435873252E-2"/>
  </r>
  <r>
    <x v="4"/>
    <x v="929"/>
    <n v="3.4722009521453512E-3"/>
    <n v="-1.1359455733582892E-2"/>
  </r>
  <r>
    <x v="4"/>
    <x v="930"/>
    <n v="5.6783267171060933E-3"/>
    <n v="1.5220703090686718E-3"/>
  </r>
  <r>
    <x v="4"/>
    <x v="931"/>
    <n v="1.7218059037116403E-3"/>
    <n v="-6.1022309876429407E-3"/>
  </r>
  <r>
    <x v="4"/>
    <x v="932"/>
    <n v="-3.1999534997756178E-3"/>
    <n v="1.8947137476112392E-2"/>
  </r>
  <r>
    <x v="4"/>
    <x v="933"/>
    <n v="-1.6155464877117276E-2"/>
    <n v="-1.3605652055778598E-2"/>
  </r>
  <r>
    <x v="4"/>
    <x v="934"/>
    <n v="-1.2535791881868111E-3"/>
    <n v="1.660415505203516E-2"/>
  </r>
  <r>
    <x v="4"/>
    <x v="935"/>
    <n v="-2.0786552712810189E-2"/>
    <n v="-1.8127384592556715E-2"/>
  </r>
  <r>
    <x v="4"/>
    <x v="936"/>
    <n v="-5.6512094187811807E-3"/>
    <n v="-9.9579528334346815E-3"/>
  </r>
  <r>
    <x v="4"/>
    <x v="937"/>
    <n v="-6.9795036718632453E-3"/>
    <n v="-2.5732413966478015E-2"/>
  </r>
  <r>
    <x v="4"/>
    <x v="938"/>
    <n v="-9.3823990164415959E-3"/>
    <n v="-4.2765693760071333E-2"/>
  </r>
  <r>
    <x v="4"/>
    <x v="939"/>
    <n v="3.137309762843086E-3"/>
    <n v="-5.7875316569193655E-3"/>
  </r>
  <r>
    <x v="4"/>
    <x v="940"/>
    <n v="5.9857041178853956E-3"/>
    <n v="9.9010709827115368E-3"/>
  </r>
  <r>
    <x v="4"/>
    <x v="941"/>
    <n v="-7.0303894956768804E-3"/>
    <n v="-2.0739026171926252E-2"/>
  </r>
  <r>
    <x v="4"/>
    <x v="942"/>
    <n v="8.8450367385595283E-3"/>
    <n v="-2.8051137997505794E-2"/>
  </r>
  <r>
    <x v="4"/>
    <x v="943"/>
    <n v="-3.3178478144869052E-2"/>
    <n v="1.4548823159866388E-2"/>
  </r>
  <r>
    <x v="4"/>
    <x v="944"/>
    <n v="-2.6771991772480395E-4"/>
    <n v="1.8519047767237531E-2"/>
  </r>
  <r>
    <x v="4"/>
    <x v="945"/>
    <n v="2.329382686286199E-2"/>
    <n v="9.1324835632724723E-3"/>
  </r>
  <r>
    <x v="4"/>
    <x v="946"/>
    <n v="-1.4494996365136991E-2"/>
    <n v="-2.2566774612399986E-2"/>
  </r>
  <r>
    <x v="4"/>
    <x v="947"/>
    <n v="-5.5902982905009406E-3"/>
    <n v="-4.4067605215258501E-2"/>
  </r>
  <r>
    <x v="4"/>
    <x v="948"/>
    <n v="-1.8319478333315611E-2"/>
    <n v="7.042282625412951E-3"/>
  </r>
  <r>
    <x v="4"/>
    <x v="949"/>
    <n v="0"/>
    <n v="-3.3901551675681457E-2"/>
  </r>
  <r>
    <x v="4"/>
    <x v="950"/>
    <n v="1.1892086093894919E-2"/>
    <n v="-2.3876248991130083E-2"/>
  </r>
  <r>
    <x v="4"/>
    <x v="951"/>
    <n v="-2.282707750377368E-2"/>
    <n v="-1.6870128303485034E-2"/>
  </r>
  <r>
    <x v="4"/>
    <x v="952"/>
    <n v="5.1430669499332941E-2"/>
    <n v="-1.5238390104932498E-2"/>
  </r>
  <r>
    <x v="4"/>
    <x v="953"/>
    <n v="-2.6143282863997858E-3"/>
    <n v="-1.7425416713859058E-2"/>
  </r>
  <r>
    <x v="4"/>
    <x v="954"/>
    <n v="-4.8266712202791176E-2"/>
    <n v="-4.8009219186360606E-2"/>
  </r>
  <r>
    <x v="4"/>
    <x v="955"/>
    <n v="4.011836905057279E-2"/>
    <n v="3.6221263434318356E-2"/>
  </r>
  <r>
    <x v="4"/>
    <x v="956"/>
    <n v="4.2138593881642077E-3"/>
    <n v="1.9743343037178294E-3"/>
  </r>
  <r>
    <x v="4"/>
    <x v="957"/>
    <n v="1.6938567849043577E-2"/>
    <n v="7.0438243264759393E-2"/>
  </r>
  <r>
    <x v="4"/>
    <x v="958"/>
    <n v="3.852478333222871E-2"/>
    <n v="1.0059526987733335E-2"/>
  </r>
  <r>
    <x v="4"/>
    <x v="959"/>
    <n v="-2.5177562942362529E-2"/>
    <n v="6.3492276786587445E-3"/>
  </r>
  <r>
    <x v="4"/>
    <x v="960"/>
    <n v="1.9192482806858608E-2"/>
    <n v="1.4362904000361623E-2"/>
  </r>
  <r>
    <x v="4"/>
    <x v="961"/>
    <n v="-3.6942196387990317E-2"/>
    <n v="-5.1199481356851789E-2"/>
  </r>
  <r>
    <x v="4"/>
    <x v="962"/>
    <n v="5.3807675515937001E-2"/>
    <n v="4.6794657219589404E-3"/>
  </r>
  <r>
    <x v="4"/>
    <x v="963"/>
    <n v="-3.4529350172184191E-2"/>
    <n v="-4.4876264848295745E-2"/>
  </r>
  <r>
    <x v="4"/>
    <x v="964"/>
    <n v="-3.418251062980892E-2"/>
    <n v="-1.4756785245844138E-2"/>
  </r>
  <r>
    <x v="4"/>
    <x v="965"/>
    <n v="2.6345318208489184E-4"/>
    <n v="-9.915717222950518E-4"/>
  </r>
  <r>
    <x v="4"/>
    <x v="966"/>
    <n v="-2.0487612419471279E-2"/>
    <n v="-7.9681696491768449E-3"/>
  </r>
  <r>
    <x v="4"/>
    <x v="967"/>
    <n v="4.2369182986548751E-2"/>
    <n v="1.3902905168991434E-2"/>
  </r>
  <r>
    <x v="4"/>
    <x v="968"/>
    <n v="2.3163308909113305E-3"/>
    <n v="-1.9920977494554539E-2"/>
  </r>
  <r>
    <x v="4"/>
    <x v="969"/>
    <n v="-6.9650994734748103E-3"/>
    <n v="-5.3731932080210987E-2"/>
  </r>
  <r>
    <x v="4"/>
    <x v="970"/>
    <n v="-1.3290150011753767E-2"/>
    <n v="-3.7862824461226449E-2"/>
  </r>
  <r>
    <x v="4"/>
    <x v="971"/>
    <n v="-1.6131541778372713E-2"/>
    <n v="4.7371612430253639E-2"/>
  </r>
  <r>
    <x v="4"/>
    <x v="972"/>
    <n v="-1.9381414476697917E-2"/>
    <n v="-2.1254785268323216E-2"/>
  </r>
  <r>
    <x v="4"/>
    <x v="973"/>
    <n v="5.1130191936840506E-2"/>
    <n v="2.0202707317519469E-2"/>
  </r>
  <r>
    <x v="4"/>
    <x v="974"/>
    <n v="2.5246731725763815E-2"/>
    <n v="4.5275222061987398E-2"/>
  </r>
  <r>
    <x v="4"/>
    <x v="975"/>
    <n v="7.0264529106425543E-3"/>
    <n v="4.1385216162854281E-2"/>
  </r>
  <r>
    <x v="4"/>
    <x v="976"/>
    <n v="-2.5067826741582408E-2"/>
    <n v="1.0561788051108521E-2"/>
  </r>
  <r>
    <x v="4"/>
    <x v="977"/>
    <n v="1.537304920524681E-3"/>
    <n v="0"/>
  </r>
  <r>
    <x v="4"/>
    <x v="978"/>
    <n v="-1.3402262116883163E-2"/>
    <n v="-4.2933422908601429E-2"/>
  </r>
  <r>
    <x v="4"/>
    <x v="979"/>
    <n v="1.1095456078094323E-2"/>
    <n v="5.9642323916733707E-3"/>
  </r>
  <r>
    <x v="4"/>
    <x v="980"/>
    <n v="-1.2839390810408353E-3"/>
    <n v="0"/>
  </r>
  <r>
    <x v="4"/>
    <x v="981"/>
    <n v="2.0534401993049572E-3"/>
    <n v="9.8620128691158434E-3"/>
  </r>
  <r>
    <x v="4"/>
    <x v="982"/>
    <n v="-1.282848138948537E-3"/>
    <n v="-5.0312421331958616E-2"/>
  </r>
  <r>
    <x v="4"/>
    <x v="983"/>
    <n v="-9.8040257705614298E-3"/>
    <n v="-1.3506698839364803E-2"/>
  </r>
  <r>
    <x v="4"/>
    <x v="984"/>
    <n v="-3.1160502606814126E-3"/>
    <n v="-1.4752638475038295E-2"/>
  </r>
  <r>
    <x v="4"/>
    <x v="985"/>
    <n v="8.5459020685625196E-3"/>
    <n v="6.3492276786587445E-3"/>
  </r>
  <r>
    <x v="4"/>
    <x v="986"/>
    <n v="-2.6389487303651881E-2"/>
    <n v="-5.2882196215644122E-3"/>
  </r>
  <r>
    <x v="4"/>
    <x v="987"/>
    <n v="1.8623489073140102E-2"/>
    <n v="2.7198329257308713E-2"/>
  </r>
  <r>
    <x v="4"/>
    <x v="988"/>
    <n v="7.7659982305118853E-3"/>
    <n v="8.2220401520164566E-3"/>
  </r>
  <r>
    <x v="4"/>
    <x v="989"/>
    <n v="2.922329704711241E-2"/>
    <n v="-1.5472201377076293E-2"/>
  </r>
  <r>
    <x v="4"/>
    <x v="990"/>
    <n v="-3.283993761073016E-2"/>
    <n v="-7.3031101849760473E-3"/>
  </r>
  <r>
    <x v="4"/>
    <x v="991"/>
    <n v="8.5041615469825665E-3"/>
    <n v="-1.3706065904367215E-2"/>
  </r>
  <r>
    <x v="4"/>
    <x v="992"/>
    <n v="-2.826675328686714E-3"/>
    <n v="8.4567100182234584E-3"/>
  </r>
  <r>
    <x v="4"/>
    <x v="993"/>
    <n v="9.4762905387655756E-3"/>
    <n v="-3.1628914085081953E-3"/>
  </r>
  <r>
    <x v="4"/>
    <x v="994"/>
    <n v="-1.0248564971319415E-2"/>
    <n v="-1.0565241341999848E-3"/>
  </r>
  <r>
    <x v="4"/>
    <x v="995"/>
    <n v="8.2072782722373422E-3"/>
    <n v="3.1662295580495133E-3"/>
  </r>
  <r>
    <x v="5"/>
    <x v="996"/>
    <n v="4.3328217565865744E-3"/>
    <n v="2.9077853432854742E-2"/>
  </r>
  <r>
    <x v="5"/>
    <x v="997"/>
    <n v="0"/>
    <n v="-1.9638874071922139E-2"/>
  </r>
  <r>
    <x v="5"/>
    <x v="998"/>
    <n v="1.7786563166942914E-3"/>
    <n v="3.1266309994319222E-3"/>
  </r>
  <r>
    <x v="5"/>
    <x v="999"/>
    <n v="-7.1337372593295754E-3"/>
    <n v="2.8719922652419787E-2"/>
  </r>
  <r>
    <x v="5"/>
    <x v="1000"/>
    <n v="3.8279235695482141E-3"/>
    <n v="2.2000887397759159E-2"/>
  </r>
  <r>
    <x v="5"/>
    <x v="1001"/>
    <n v="3.3058136897813673E-3"/>
    <n v="8.8626872578453243E-3"/>
  </r>
  <r>
    <x v="5"/>
    <x v="1002"/>
    <n v="5.5696852843146122E-3"/>
    <n v="-3.9292781398894382E-3"/>
  </r>
  <r>
    <x v="5"/>
    <x v="1003"/>
    <n v="-2.6088461330447368E-2"/>
    <n v="-1.1881327886752788E-2"/>
  </r>
  <r>
    <x v="5"/>
    <x v="1004"/>
    <n v="-1.6460228151320103E-2"/>
    <n v="-9.0045630930817265E-3"/>
  </r>
  <r>
    <x v="5"/>
    <x v="1005"/>
    <n v="1.8789723186886102E-2"/>
    <n v="-2.0120731134201197E-3"/>
  </r>
  <r>
    <x v="5"/>
    <x v="1006"/>
    <n v="5.4144518690111103E-3"/>
    <n v="2.5846369177552297E-2"/>
  </r>
  <r>
    <x v="5"/>
    <x v="1007"/>
    <n v="-1.1378400494649629E-2"/>
    <n v="2.039895891269362E-2"/>
  </r>
  <r>
    <x v="5"/>
    <x v="1008"/>
    <n v="-3.9088518825156028E-3"/>
    <n v="2.6567027384721706E-2"/>
  </r>
  <r>
    <x v="5"/>
    <x v="1009"/>
    <n v="1.0906418157882843E-2"/>
    <n v="-8.4626739187336538E-3"/>
  </r>
  <r>
    <x v="5"/>
    <x v="1010"/>
    <n v="-2.8449520586517969E-3"/>
    <n v="-1.906635450217899E-2"/>
  </r>
  <r>
    <x v="5"/>
    <x v="1011"/>
    <n v="-1.8560171317342652E-2"/>
    <n v="-3.9259212450673958E-2"/>
  </r>
  <r>
    <x v="5"/>
    <x v="1012"/>
    <n v="-7.1495336789406637E-3"/>
    <n v="1.000500333583622E-3"/>
  </r>
  <r>
    <x v="5"/>
    <x v="1013"/>
    <n v="7.1495336789407244E-3"/>
    <n v="9.950330853168092E-3"/>
  </r>
  <r>
    <x v="5"/>
    <x v="1014"/>
    <n v="-1.3547902614924822E-2"/>
    <n v="2.965894413378248E-3"/>
  </r>
  <r>
    <x v="5"/>
    <x v="1015"/>
    <n v="-1.070404212601572E-3"/>
    <n v="-4.9480556173695251E-3"/>
  </r>
  <r>
    <x v="5"/>
    <x v="1016"/>
    <n v="2.6778209593533215E-4"/>
    <n v="1.4771317320312503E-2"/>
  </r>
  <r>
    <x v="5"/>
    <x v="1017"/>
    <n v="1.1973004223634101E-2"/>
    <n v="9.7277031680120564E-3"/>
  </r>
  <r>
    <x v="5"/>
    <x v="1018"/>
    <n v="-2.571807998961078E-2"/>
    <n v="-1.2664562841321884E-2"/>
  </r>
  <r>
    <x v="5"/>
    <x v="1019"/>
    <n v="1.481519353516067E-2"/>
    <n v="2.8034702117980526E-2"/>
  </r>
  <r>
    <x v="5"/>
    <x v="1020"/>
    <n v="-1.2917402432951629E-2"/>
    <n v="-3.2948716920409411E-2"/>
  </r>
  <r>
    <x v="5"/>
    <x v="1021"/>
    <n v="1.4253381202028773E-2"/>
    <n v="-7.0401322424009385E-2"/>
  </r>
  <r>
    <x v="5"/>
    <x v="1022"/>
    <n v="-1.642252527839163E-2"/>
    <n v="-1.5983291774811278E-2"/>
  </r>
  <r>
    <x v="5"/>
    <x v="1023"/>
    <n v="1.6422525278391647E-2"/>
    <n v="1.5983291774811167E-2"/>
  </r>
  <r>
    <x v="5"/>
    <x v="1024"/>
    <n v="-6.4292211814630787E-3"/>
    <n v="1.781084274624737E-2"/>
  </r>
  <r>
    <x v="5"/>
    <x v="1025"/>
    <n v="-1.9813350277904148E-2"/>
    <n v="-2.8437935320533625E-2"/>
  </r>
  <r>
    <x v="5"/>
    <x v="1026"/>
    <n v="-3.5700162472364402E-3"/>
    <n v="1.4846508116994638E-2"/>
  </r>
  <r>
    <x v="5"/>
    <x v="1027"/>
    <n v="7.9463635544586297E-3"/>
    <n v="0"/>
  </r>
  <r>
    <x v="5"/>
    <x v="1028"/>
    <n v="-2.7329341962238408E-3"/>
    <n v="5.249355886143745E-3"/>
  </r>
  <r>
    <x v="5"/>
    <x v="1029"/>
    <n v="-7.1409806335893666E-3"/>
    <n v="-1.3706065904367215E-2"/>
  </r>
  <r>
    <x v="5"/>
    <x v="1030"/>
    <n v="-1.1086532622264559E-2"/>
    <n v="3.1350529884076009E-2"/>
  </r>
  <r>
    <x v="5"/>
    <x v="1031"/>
    <n v="-1.6736684287093474E-3"/>
    <n v="-5.1573090071448105E-3"/>
  </r>
  <r>
    <x v="5"/>
    <x v="1032"/>
    <n v="5.0357571978735964E-2"/>
    <n v="-9.350717482433794E-3"/>
  </r>
  <r>
    <x v="5"/>
    <x v="1033"/>
    <n v="-7.4607063673985379E-3"/>
    <n v="-1.4721611825359963E-2"/>
  </r>
  <r>
    <x v="5"/>
    <x v="1034"/>
    <n v="1.5393138336389256E-2"/>
    <n v="9.488737508701453E-3"/>
  </r>
  <r>
    <x v="5"/>
    <x v="1035"/>
    <n v="1.3082342178192624E-2"/>
    <n v="-1.4799424445939095E-2"/>
  </r>
  <r>
    <x v="5"/>
    <x v="1036"/>
    <n v="-6.258195050163437E-3"/>
    <n v="7.4270898436155017E-3"/>
  </r>
  <r>
    <x v="5"/>
    <x v="1037"/>
    <n v="3.1339279537039924E-3"/>
    <n v="-2.116402906377724E-3"/>
  </r>
  <r>
    <x v="5"/>
    <x v="1038"/>
    <n v="-5.2286655069210273E-3"/>
    <n v="-1.0649727916658039E-2"/>
  </r>
  <r>
    <x v="5"/>
    <x v="1039"/>
    <n v="2.3563303293501745E-3"/>
    <n v="-1.8368965972377797E-2"/>
  </r>
  <r>
    <x v="5"/>
    <x v="1040"/>
    <n v="3.9148424798016628E-3"/>
    <n v="1.0899183640256005E-3"/>
  </r>
  <r>
    <x v="5"/>
    <x v="1041"/>
    <n v="-1.7606498687864826E-2"/>
    <n v="-9.8522964430115944E-3"/>
  </r>
  <r>
    <x v="5"/>
    <x v="1042"/>
    <n v="6.3424631218162953E-3"/>
    <n v="-6.6225407604934942E-3"/>
  </r>
  <r>
    <x v="5"/>
    <x v="1043"/>
    <n v="1.4904185286056301E-2"/>
    <n v="1.8651116626100514E-2"/>
  </r>
  <r>
    <x v="5"/>
    <x v="1044"/>
    <n v="-1.3061837039125898E-2"/>
    <n v="-7.637789448117314E-3"/>
  </r>
  <r>
    <x v="5"/>
    <x v="1045"/>
    <n v="1.1503447113347214E-2"/>
    <n v="0"/>
  </r>
  <r>
    <x v="5"/>
    <x v="1046"/>
    <n v="2.5988303902080198E-4"/>
    <n v="-1.1013327177983165E-2"/>
  </r>
  <r>
    <x v="5"/>
    <x v="1047"/>
    <n v="8.0238814342098244E-3"/>
    <n v="1.4293811257144904E-2"/>
  </r>
  <r>
    <x v="5"/>
    <x v="1048"/>
    <n v="-1.5480137050548235E-3"/>
    <n v="1.4092374139708146E-2"/>
  </r>
  <r>
    <x v="5"/>
    <x v="1049"/>
    <n v="1.8419579113764614E-2"/>
    <n v="1.0706740394424451E-2"/>
  </r>
  <r>
    <x v="5"/>
    <x v="1050"/>
    <n v="6.8207917127799051E-3"/>
    <n v="-7.482664522671747E-3"/>
  </r>
  <r>
    <x v="5"/>
    <x v="1051"/>
    <n v="-1.5988184548341718E-2"/>
    <n v="-6.3108928327976835E-2"/>
  </r>
  <r>
    <x v="5"/>
    <x v="1052"/>
    <n v="1.1698989124348986E-2"/>
    <n v="4.2511994237354196E-2"/>
  </r>
  <r>
    <x v="5"/>
    <x v="1053"/>
    <n v="1.7683471014141971E-3"/>
    <n v="-1.4341117270657825E-2"/>
  </r>
  <r>
    <x v="5"/>
    <x v="1054"/>
    <n v="2.1967958081866849E-2"/>
    <n v="2.1978906718775167E-2"/>
  </r>
  <r>
    <x v="5"/>
    <x v="1055"/>
    <n v="-1.4826046882151624E-3"/>
    <n v="-3.5401927050915723E-2"/>
  </r>
  <r>
    <x v="5"/>
    <x v="1056"/>
    <n v="3.4560142587514043E-3"/>
    <n v="2.1170707122966488E-2"/>
  </r>
  <r>
    <x v="5"/>
    <x v="1057"/>
    <n v="1.3948592042721156E-2"/>
    <n v="1.3143672240550307E-2"/>
  </r>
  <r>
    <x v="5"/>
    <x v="1058"/>
    <n v="-1.0259054065429615E-2"/>
    <n v="-4.3620570801656336E-3"/>
  </r>
  <r>
    <x v="5"/>
    <x v="1059"/>
    <n v="-2.9505553376383935E-3"/>
    <n v="1.1950169370657994E-2"/>
  </r>
  <r>
    <x v="5"/>
    <x v="1060"/>
    <n v="1.4666554762088073E-2"/>
    <n v="1.0741241831412616E-2"/>
  </r>
  <r>
    <x v="5"/>
    <x v="1061"/>
    <n v="2.1604344836393584E-2"/>
    <n v="1.4846508116994638E-2"/>
  </r>
  <r>
    <x v="5"/>
    <x v="1062"/>
    <n v="-3.3301647491224612E-3"/>
    <n v="2.1864483696738504E-2"/>
  </r>
  <r>
    <x v="5"/>
    <x v="1063"/>
    <n v="-2.41149852051591E-2"/>
    <n v="-2.6083899239446665E-2"/>
  </r>
  <r>
    <x v="5"/>
    <x v="1064"/>
    <n v="1.0682281590592854E-2"/>
    <n v="-8.4926200456535879E-3"/>
  </r>
  <r>
    <x v="5"/>
    <x v="1065"/>
    <n v="-1.8277589357275328E-2"/>
    <n v="-3.6920588614048316E-2"/>
  </r>
  <r>
    <x v="5"/>
    <x v="1066"/>
    <n v="-9.3897651760558448E-3"/>
    <n v="-3.3241027838385598E-3"/>
  </r>
  <r>
    <x v="5"/>
    <x v="1067"/>
    <n v="-6.975588910208344E-3"/>
    <n v="6.6371925067987645E-3"/>
  </r>
  <r>
    <x v="5"/>
    <x v="1068"/>
    <n v="1.1434352909894134E-2"/>
    <n v="1.2054940505353898E-2"/>
  </r>
  <r>
    <x v="5"/>
    <x v="1069"/>
    <n v="1.4818723566520748E-3"/>
    <n v="6.5146810211936723E-3"/>
  </r>
  <r>
    <x v="5"/>
    <x v="1070"/>
    <n v="0"/>
    <n v="-9.7880063661628207E-3"/>
  </r>
  <r>
    <x v="5"/>
    <x v="1071"/>
    <n v="3.6949913623522766E-3"/>
    <n v="-9.8847592325419734E-3"/>
  </r>
  <r>
    <x v="5"/>
    <x v="1072"/>
    <n v="1.1733304982915924E-2"/>
    <n v="1.4246816312707683E-2"/>
  </r>
  <r>
    <x v="5"/>
    <x v="1073"/>
    <n v="1.183724400564733E-2"/>
    <n v="-4.1094066348895703E-2"/>
  </r>
  <r>
    <x v="5"/>
    <x v="1074"/>
    <n v="1.0748963051081294E-2"/>
    <n v="-5.6850636346083058E-3"/>
  </r>
  <r>
    <x v="5"/>
    <x v="1075"/>
    <n v="-6.9138671752139481E-3"/>
    <n v="-8.0137807235536561E-3"/>
  </r>
  <r>
    <x v="5"/>
    <x v="1076"/>
    <n v="9.9977504983661345E-3"/>
    <n v="8.0137807235536162E-3"/>
  </r>
  <r>
    <x v="5"/>
    <x v="1077"/>
    <n v="8.7254178294906455E-3"/>
    <n v="-6.865015519680084E-3"/>
  </r>
  <r>
    <x v="5"/>
    <x v="1078"/>
    <n v="7.0191912782084399E-3"/>
    <n v="1.1415649083676711E-2"/>
  </r>
  <r>
    <x v="5"/>
    <x v="1079"/>
    <n v="3.2588483975768529E-3"/>
    <n v="-5.6915349997880968E-3"/>
  </r>
  <r>
    <x v="5"/>
    <x v="1080"/>
    <n v="-1.4041864396674181E-2"/>
    <n v="-1.6110820272698369E-2"/>
  </r>
  <r>
    <x v="5"/>
    <x v="1081"/>
    <n v="1.4274279873495905E-2"/>
    <n v="0"/>
  </r>
  <r>
    <x v="5"/>
    <x v="1082"/>
    <n v="-3.378939206019535E-2"/>
    <n v="8.0878546016989062E-3"/>
  </r>
  <r>
    <x v="5"/>
    <x v="1083"/>
    <n v="5.5122727291335889E-3"/>
    <n v="-1.1574203281136678E-2"/>
  </r>
  <r>
    <x v="5"/>
    <x v="1084"/>
    <n v="2.3871818735199195E-3"/>
    <n v="-3.4343221193611648E-2"/>
  </r>
  <r>
    <x v="5"/>
    <x v="1085"/>
    <n v="1.1851288552917795E-2"/>
    <n v="9.5923996914395078E-3"/>
  </r>
  <r>
    <x v="5"/>
    <x v="1086"/>
    <n v="-8.2811074006260022E-3"/>
    <n v="2.3837913552761975E-3"/>
  </r>
  <r>
    <x v="5"/>
    <x v="1087"/>
    <n v="-1.5563608962526133E-2"/>
    <n v="1.1897681355887508E-3"/>
  </r>
  <r>
    <x v="5"/>
    <x v="1088"/>
    <n v="-1.6906175187388042E-3"/>
    <n v="-3.5735594908649134E-3"/>
  </r>
  <r>
    <x v="5"/>
    <x v="1089"/>
    <n v="-1.6934805473027485E-3"/>
    <n v="-1.194029992607912E-3"/>
  </r>
  <r>
    <x v="5"/>
    <x v="1090"/>
    <n v="-2.0054450774701672E-2"/>
    <n v="-8.3983696988314937E-3"/>
  </r>
  <r>
    <x v="5"/>
    <x v="1091"/>
    <n v="-8.4347065238234084E-3"/>
    <n v="-7.2551708811720217E-3"/>
  </r>
  <r>
    <x v="5"/>
    <x v="1092"/>
    <n v="-1.1022105573325334E-2"/>
    <n v="-4.8661896511730113E-3"/>
  </r>
  <r>
    <x v="5"/>
    <x v="1093"/>
    <n v="-1.5125286473176571E-3"/>
    <n v="-2.2195732391784323E-2"/>
  </r>
  <r>
    <x v="5"/>
    <x v="1094"/>
    <n v="4.5306144013066924E-3"/>
    <n v="-1.2547216052088641E-2"/>
  </r>
  <r>
    <x v="5"/>
    <x v="1095"/>
    <n v="-1.9270347585879147E-2"/>
    <n v="-3.4685557987889984E-2"/>
  </r>
  <r>
    <x v="5"/>
    <x v="1096"/>
    <n v="9.681553329293751E-3"/>
    <n v="4.2232763623272995E-2"/>
  </r>
  <r>
    <x v="5"/>
    <x v="1097"/>
    <n v="6.3187372202457136E-3"/>
    <n v="1.3690319608682841E-2"/>
  </r>
  <r>
    <x v="5"/>
    <x v="1098"/>
    <n v="-3.5335726704979623E-3"/>
    <n v="-1.2437971292216946E-2"/>
  </r>
  <r>
    <x v="5"/>
    <x v="1099"/>
    <n v="6.5524932023298399E-3"/>
    <n v="1.6139394395403236E-2"/>
  </r>
  <r>
    <x v="5"/>
    <x v="1100"/>
    <n v="5.2611670240450678E-3"/>
    <n v="2.0719814973617027E-2"/>
  </r>
  <r>
    <x v="5"/>
    <x v="1101"/>
    <n v="-2.499562739480297E-4"/>
    <n v="-1.2136071282225561E-2"/>
  </r>
  <r>
    <x v="5"/>
    <x v="1102"/>
    <n v="3.2439455737473155E-3"/>
    <n v="-2.0975475986554967E-2"/>
  </r>
  <r>
    <x v="5"/>
    <x v="1103"/>
    <n v="2.8973325796051108E-2"/>
    <n v="9.9256397999699982E-3"/>
  </r>
  <r>
    <x v="5"/>
    <x v="1104"/>
    <n v="-2.3012006602011623E-2"/>
    <n v="3.5176458800721795E-2"/>
  </r>
  <r>
    <x v="5"/>
    <x v="1105"/>
    <n v="4.4477462883335947E-3"/>
    <n v="-3.3942652351793341E-2"/>
  </r>
  <r>
    <x v="5"/>
    <x v="1106"/>
    <n v="-9.1642003584616726E-3"/>
    <n v="-1.1159446248898407E-2"/>
  </r>
  <r>
    <x v="5"/>
    <x v="1107"/>
    <n v="-2.7495767738874428E-2"/>
    <n v="0"/>
  </r>
  <r>
    <x v="5"/>
    <x v="1108"/>
    <n v="1.2706651914959439E-2"/>
    <n v="-1.3810640098860599E-2"/>
  </r>
  <r>
    <x v="5"/>
    <x v="1109"/>
    <n v="8.5492351947294137E-3"/>
    <n v="-6.3411753384473545E-3"/>
  </r>
  <r>
    <x v="5"/>
    <x v="1110"/>
    <n v="3.7486237043031548E-3"/>
    <n v="1.0126668817929268E-2"/>
  </r>
  <r>
    <x v="5"/>
    <x v="1111"/>
    <n v="1.6328913032456087E-2"/>
    <n v="-2.5220694327099465E-3"/>
  </r>
  <r>
    <x v="5"/>
    <x v="1112"/>
    <n v="-6.6478147076616395E-3"/>
    <n v="-1.1428695823622744E-2"/>
  </r>
  <r>
    <x v="5"/>
    <x v="1113"/>
    <n v="-1.1428695823622631E-2"/>
    <n v="1.6466489853579978E-2"/>
  </r>
  <r>
    <x v="5"/>
    <x v="1114"/>
    <n v="2.346078681129566E-2"/>
    <n v="5.0125418235441935E-3"/>
  </r>
  <r>
    <x v="5"/>
    <x v="1115"/>
    <n v="2.4378120015841982E-3"/>
    <n v="-6.2696130135953742E-3"/>
  </r>
  <r>
    <x v="5"/>
    <x v="1116"/>
    <n v="7.301448719200757E-4"/>
    <n v="6.269613013595395E-3"/>
  </r>
  <r>
    <x v="5"/>
    <x v="1117"/>
    <n v="-3.1679568735042602E-3"/>
    <n v="2.4968801985871458E-3"/>
  </r>
  <r>
    <x v="5"/>
    <x v="1118"/>
    <n v="-2.3210967943665135E-2"/>
    <n v="8.6903091919772607E-3"/>
  </r>
  <r>
    <x v="5"/>
    <x v="1119"/>
    <n v="1.9965566901819338E-3"/>
    <n v="7.389196182371085E-3"/>
  </r>
  <r>
    <x v="5"/>
    <x v="1120"/>
    <n v="7.9463789392797829E-3"/>
    <n v="-3.6877730791848476E-3"/>
  </r>
  <r>
    <x v="5"/>
    <x v="1121"/>
    <n v="1.7298904598140219E-3"/>
    <n v="-1.4888612493750524E-2"/>
  </r>
  <r>
    <x v="5"/>
    <x v="1122"/>
    <n v="-4.206315636342617E-3"/>
    <n v="1.2492194004318981E-3"/>
  </r>
  <r>
    <x v="5"/>
    <x v="1123"/>
    <n v="-1.9856546115784727E-3"/>
    <n v="1.240710704705373E-2"/>
  </r>
  <r>
    <x v="5"/>
    <x v="1124"/>
    <n v="-4.7316486643442816E-3"/>
    <n v="-6.184311608784545E-3"/>
  </r>
  <r>
    <x v="5"/>
    <x v="1125"/>
    <n v="2.4956944782517288E-4"/>
    <n v="-4.9596941139372179E-2"/>
  </r>
  <r>
    <x v="5"/>
    <x v="1126"/>
    <n v="-1.4985517664137847E-3"/>
    <n v="-1.312354792980734E-2"/>
  </r>
  <r>
    <x v="5"/>
    <x v="1127"/>
    <n v="8.957537212340317E-3"/>
    <n v="2.0915795149973257E-2"/>
  </r>
  <r>
    <x v="5"/>
    <x v="1128"/>
    <n v="-1.4873081571656129E-3"/>
    <n v="-7.792247220165879E-3"/>
  </r>
  <r>
    <x v="5"/>
    <x v="1129"/>
    <n v="4.9492059072581912E-3"/>
    <n v="0"/>
  </r>
  <r>
    <x v="5"/>
    <x v="1130"/>
    <n v="-9.8782424663678564E-4"/>
    <n v="-9.1683680868794425E-3"/>
  </r>
  <r>
    <x v="5"/>
    <x v="1131"/>
    <n v="7.1401756893741362E-3"/>
    <n v="-2.3969190112996277E-2"/>
  </r>
  <r>
    <x v="5"/>
    <x v="1132"/>
    <n v="3.4289526617009409E-3"/>
    <n v="-4.9734005674138444E-2"/>
  </r>
  <r>
    <x v="5"/>
    <x v="1133"/>
    <n v="-1.2795474299084203E-2"/>
    <n v="4.2402890388854421E-3"/>
  </r>
  <r>
    <x v="5"/>
    <x v="1134"/>
    <n v="-1.5976350198630408E-2"/>
    <n v="-7.0771703740850874E-3"/>
  </r>
  <r>
    <x v="5"/>
    <x v="1135"/>
    <n v="-9.1918906150112042E-2"/>
    <n v="1.4194466542262925E-3"/>
  </r>
  <r>
    <x v="5"/>
    <x v="1136"/>
    <n v="1.2064829811123536E-2"/>
    <n v="7.0671672230923528E-3"/>
  </r>
  <r>
    <x v="5"/>
    <x v="1137"/>
    <n v="-1.1237613428267811E-2"/>
    <n v="-2.1353124470568946E-2"/>
  </r>
  <r>
    <x v="5"/>
    <x v="1138"/>
    <n v="1.4774578121392285E-2"/>
    <n v="-1.1577553342442787E-2"/>
  </r>
  <r>
    <x v="5"/>
    <x v="1139"/>
    <n v="-1.202197522732543E-2"/>
    <n v="2.9069787913090896E-3"/>
  </r>
  <r>
    <x v="5"/>
    <x v="1140"/>
    <n v="6.3022538694791725E-3"/>
    <n v="4.3446846040111134E-3"/>
  </r>
  <r>
    <x v="5"/>
    <x v="1141"/>
    <n v="-3.0091938586397932E-3"/>
    <n v="-1.6023649468157292E-2"/>
  </r>
  <r>
    <x v="5"/>
    <x v="1142"/>
    <n v="-2.1881526985449491E-2"/>
    <n v="-4.9671609797237601E-2"/>
  </r>
  <r>
    <x v="5"/>
    <x v="1143"/>
    <n v="-1.3532741249850187E-2"/>
    <n v="-3.4540325252176325E-2"/>
  </r>
  <r>
    <x v="5"/>
    <x v="1144"/>
    <n v="1.1851210608138946E-2"/>
    <n v="-2.9175489133931445E-2"/>
  </r>
  <r>
    <x v="5"/>
    <x v="1145"/>
    <n v="9.2140255611018271E-3"/>
    <n v="-6.6006840313520242E-3"/>
  </r>
  <r>
    <x v="5"/>
    <x v="1146"/>
    <n v="5.2667621471752003E-3"/>
    <n v="9.8847592325419249E-3"/>
  </r>
  <r>
    <x v="5"/>
    <x v="1147"/>
    <n v="-1.1400096292661855E-2"/>
    <n v="6.5359709797854493E-3"/>
  </r>
  <r>
    <x v="5"/>
    <x v="1148"/>
    <n v="-3.3613198326534186E-3"/>
    <n v="-9.8200461809753482E-3"/>
  </r>
  <r>
    <x v="5"/>
    <x v="1149"/>
    <n v="-1.0152371750328048E-2"/>
    <n v="-3.5150062138070544E-2"/>
  </r>
  <r>
    <x v="5"/>
    <x v="1150"/>
    <n v="-1.8018419437950597E-2"/>
    <n v="-5.1238369998693953E-3"/>
  </r>
  <r>
    <x v="5"/>
    <x v="1151"/>
    <n v="-3.8240070964352349E-2"/>
    <n v="-3.4305350967891368E-3"/>
  </r>
  <r>
    <x v="5"/>
    <x v="1152"/>
    <n v="1.6947039569820608E-2"/>
    <n v="-3.4968597837746737E-2"/>
  </r>
  <r>
    <x v="5"/>
    <x v="1153"/>
    <n v="5.8789413537180327E-3"/>
    <n v="3.3248906958219998E-2"/>
  </r>
  <r>
    <x v="5"/>
    <x v="1154"/>
    <n v="2.9266043715694156E-3"/>
    <n v="1.5371780047854002E-2"/>
  </r>
  <r>
    <x v="5"/>
    <x v="1155"/>
    <n v="-1.6203123913801912E-2"/>
    <n v="1.3468217050866611E-2"/>
  </r>
  <r>
    <x v="5"/>
    <x v="1156"/>
    <n v="-1.5866191949520495E-2"/>
    <n v="1.3289232118682487E-2"/>
  </r>
  <r>
    <x v="5"/>
    <x v="1157"/>
    <n v="6.6166256431633239E-3"/>
    <n v="1.6366977464205412E-2"/>
  </r>
  <r>
    <x v="5"/>
    <x v="1158"/>
    <n v="-1.1456290335111903E-2"/>
    <n v="3.2414939241710229E-3"/>
  </r>
  <r>
    <x v="5"/>
    <x v="1159"/>
    <n v="-4.558524698062982E-3"/>
    <n v="4.8426244757879908E-3"/>
  </r>
  <r>
    <x v="5"/>
    <x v="1160"/>
    <n v="1.3313297596995542E-2"/>
    <n v="3.1698374987191198E-2"/>
  </r>
  <r>
    <x v="5"/>
    <x v="1161"/>
    <n v="1.3731559043173334E-2"/>
    <n v="1.548018528789908E-2"/>
  </r>
  <r>
    <x v="5"/>
    <x v="1162"/>
    <n v="2.5465975186649937E-2"/>
    <n v="9.5170524752076352E-2"/>
  </r>
  <r>
    <x v="5"/>
    <x v="1163"/>
    <n v="1.349243989187817E-2"/>
    <n v="4.2385018172171635E-2"/>
  </r>
  <r>
    <x v="5"/>
    <x v="1164"/>
    <n v="3.4158587642426214E-3"/>
    <n v="-1.3477292943480646E-2"/>
  </r>
  <r>
    <x v="5"/>
    <x v="1165"/>
    <n v="-2.8536249608004258E-2"/>
    <n v="-4.0143798495616889E-2"/>
  </r>
  <r>
    <x v="5"/>
    <x v="1166"/>
    <n v="6.6455485527680852E-2"/>
    <n v="4.2853827254481974E-2"/>
  </r>
  <r>
    <x v="5"/>
    <x v="1167"/>
    <n v="1.331727793981235E-2"/>
    <n v="3.4577912878334199E-2"/>
  </r>
  <r>
    <x v="5"/>
    <x v="1168"/>
    <n v="6.4585262175372322E-3"/>
    <n v="-2.3810648693718559E-2"/>
  </r>
  <r>
    <x v="5"/>
    <x v="1169"/>
    <n v="-9.9744459514485174E-3"/>
    <n v="3.0325329714912384E-2"/>
  </r>
  <r>
    <x v="5"/>
    <x v="1170"/>
    <n v="1.0510782798210851E-2"/>
    <n v="1.8018505502678212E-2"/>
  </r>
  <r>
    <x v="5"/>
    <x v="1171"/>
    <n v="-1.5127165616558651E-2"/>
    <n v="-3.5045766912959013E-2"/>
  </r>
  <r>
    <x v="5"/>
    <x v="1172"/>
    <n v="-1.6189130293752629E-2"/>
    <n v="-1.1960275462971504E-2"/>
  </r>
  <r>
    <x v="5"/>
    <x v="1173"/>
    <n v="1.5916855901769122E-2"/>
    <n v="1.8543577712168885E-2"/>
  </r>
  <r>
    <x v="5"/>
    <x v="1174"/>
    <n v="-1.3706354924590131E-2"/>
    <n v="2.8462464663761452E-2"/>
  </r>
  <r>
    <x v="5"/>
    <x v="1175"/>
    <n v="-1.0543993649363615E-2"/>
    <n v="-1.2837146760680719E-2"/>
  </r>
  <r>
    <x v="5"/>
    <x v="1176"/>
    <n v="6.1179836578253762E-3"/>
    <n v="2.5806465934914914E-3"/>
  </r>
  <r>
    <x v="5"/>
    <x v="1177"/>
    <n v="2.734652224719334E-2"/>
    <n v="2.7956077266590135E-2"/>
  </r>
  <r>
    <x v="5"/>
    <x v="1178"/>
    <n v="2.2143147696186843E-2"/>
    <n v="-1.7699577099400975E-2"/>
  </r>
  <r>
    <x v="5"/>
    <x v="1179"/>
    <n v="-3.27195174705638E-2"/>
    <n v="-6.3979744796595775E-3"/>
  </r>
  <r>
    <x v="5"/>
    <x v="1180"/>
    <n v="-1.3725167421115072E-2"/>
    <n v="-1.2845216923566276E-3"/>
  </r>
  <r>
    <x v="5"/>
    <x v="1181"/>
    <n v="-3.0449850517013802E-3"/>
    <n v="-1.2861738107442296E-3"/>
  </r>
  <r>
    <x v="5"/>
    <x v="1182"/>
    <n v="-5.5465892374094309E-4"/>
    <n v="1.2861738107443066E-3"/>
  </r>
  <r>
    <x v="5"/>
    <x v="1183"/>
    <n v="-1.6656583297770418E-3"/>
    <n v="-1.1635554672747576E-2"/>
  </r>
  <r>
    <x v="5"/>
    <x v="134"/>
    <n v="6.9223587004853798E-3"/>
    <n v="-2.5017762975287874E-2"/>
  </r>
  <r>
    <x v="5"/>
    <x v="1184"/>
    <n v="-2.1194378921036303E-2"/>
    <n v="-3.2523191705560062E-2"/>
  </r>
  <r>
    <x v="5"/>
    <x v="1185"/>
    <n v="-5.6529546474597819E-3"/>
    <n v="-1.1080445776571907E-2"/>
  </r>
  <r>
    <x v="5"/>
    <x v="1186"/>
    <n v="1.4072847338079042E-2"/>
    <n v="1.65749650942126E-2"/>
  </r>
  <r>
    <x v="5"/>
    <x v="1187"/>
    <n v="-2.261258054154203E-2"/>
    <n v="-1.2405396857487741E-2"/>
  </r>
  <r>
    <x v="5"/>
    <x v="1188"/>
    <n v="-7.4605509964635417E-3"/>
    <n v="1.9231361927887592E-2"/>
  </r>
  <r>
    <x v="5"/>
    <x v="1189"/>
    <n v="8.8888900684426612E-3"/>
    <n v="1.6194685919980606E-2"/>
  </r>
  <r>
    <x v="5"/>
    <x v="1190"/>
    <n v="1.022445743836696E-2"/>
    <n v="1.197619104671562E-2"/>
  </r>
  <r>
    <x v="5"/>
    <x v="1191"/>
    <n v="7.0393084434449207E-3"/>
    <n v="2.9969669691215305E-2"/>
  </r>
  <r>
    <x v="5"/>
    <x v="1192"/>
    <n v="-2.2989432744575777E-2"/>
    <n v="7.6726719116601864E-3"/>
  </r>
  <r>
    <x v="5"/>
    <x v="1193"/>
    <n v="1.1134989661347329E-2"/>
    <n v="-1.2746974320005839E-3"/>
  </r>
  <r>
    <x v="5"/>
    <x v="1194"/>
    <n v="-8.5544577633871327E-3"/>
    <n v="2.5477720787987828E-3"/>
  </r>
  <r>
    <x v="5"/>
    <x v="1195"/>
    <n v="4.5715508188922827E-3"/>
    <n v="-6.3816425895207203E-3"/>
  </r>
  <r>
    <x v="5"/>
    <x v="1196"/>
    <n v="-2.9507519922028644E-2"/>
    <n v="-1.1590599814909831E-2"/>
  </r>
  <r>
    <x v="5"/>
    <x v="1197"/>
    <n v="4.3942651637991804E-3"/>
    <n v="2.5873235649509544E-3"/>
  </r>
  <r>
    <x v="5"/>
    <x v="1198"/>
    <n v="-1.3241359272245529E-2"/>
    <n v="1.6656374827676068E-2"/>
  </r>
  <r>
    <x v="5"/>
    <x v="1199"/>
    <n v="-4.4529389959850991E-3"/>
    <n v="8.8552128297325443E-3"/>
  </r>
  <r>
    <x v="5"/>
    <x v="1200"/>
    <n v="9.1810804713728829E-3"/>
    <n v="-6.9082835951048818E-2"/>
  </r>
  <r>
    <x v="5"/>
    <x v="1201"/>
    <n v="5.6453925335164794E-2"/>
    <n v="1.4735698653752965E-2"/>
  </r>
  <r>
    <x v="5"/>
    <x v="1202"/>
    <n v="4.44815869510546E-3"/>
    <n v="3.5274721920908587E-2"/>
  </r>
  <r>
    <x v="5"/>
    <x v="1203"/>
    <n v="2.4658838466103287E-2"/>
    <n v="-1.6828876130156968E-2"/>
  </r>
  <r>
    <x v="5"/>
    <x v="1204"/>
    <n v="2.7054525939612629E-4"/>
    <n v="-4.4036467853939859E-2"/>
  </r>
  <r>
    <x v="5"/>
    <x v="1205"/>
    <n v="-3.3565654026216717E-2"/>
    <n v="-1.3736479727886726E-2"/>
  </r>
  <r>
    <x v="5"/>
    <x v="1206"/>
    <n v="1.8572896496352555E-2"/>
    <n v="1.2371291802546829E-2"/>
  </r>
  <r>
    <x v="5"/>
    <x v="1207"/>
    <n v="3.564116129786972E-3"/>
    <n v="1.3568729206068796E-2"/>
  </r>
  <r>
    <x v="5"/>
    <x v="1208"/>
    <n v="9.5329061838377357E-3"/>
    <n v="-2.6990569691649467E-3"/>
  </r>
  <r>
    <x v="5"/>
    <x v="1209"/>
    <n v="-1.9157674557258603E-2"/>
    <n v="0"/>
  </r>
  <r>
    <x v="5"/>
    <x v="1210"/>
    <n v="1.4538783041696762E-2"/>
    <n v="2.6990569691649835E-3"/>
  </r>
  <r>
    <x v="5"/>
    <x v="1211"/>
    <n v="-2.3420329319664011E-2"/>
    <n v="-1.7675511158722328E-2"/>
  </r>
  <r>
    <x v="5"/>
    <x v="1212"/>
    <n v="1.8506314651388175E-2"/>
    <n v="-1.3812374287611359E-2"/>
  </r>
  <r>
    <x v="5"/>
    <x v="1213"/>
    <n v="-3.7361467303986977E-2"/>
    <n v="-2.8210615487236475E-2"/>
  </r>
  <r>
    <x v="5"/>
    <x v="1214"/>
    <n v="-2.5600923508875576E-3"/>
    <n v="9.9644952594317281E-3"/>
  </r>
  <r>
    <x v="5"/>
    <x v="1215"/>
    <n v="-4.2814964790389631E-3"/>
    <n v="2.8288562004778446E-3"/>
  </r>
  <r>
    <x v="5"/>
    <x v="1216"/>
    <n v="6.2732171261966532E-3"/>
    <n v="0"/>
  </r>
  <r>
    <x v="5"/>
    <x v="1217"/>
    <n v="-1.6046218446386883E-2"/>
    <n v="4.2283361095211049E-3"/>
  </r>
  <r>
    <x v="5"/>
    <x v="1218"/>
    <n v="-6.6657254970711802E-3"/>
    <n v="-1.2739025777429826E-2"/>
  </r>
  <r>
    <x v="5"/>
    <x v="1219"/>
    <n v="-6.125117678509282E-3"/>
    <n v="-5.714301263438552E-3"/>
  </r>
  <r>
    <x v="5"/>
    <x v="1220"/>
    <n v="-3.8106744604995569E-3"/>
    <n v="1.1396134730869582E-2"/>
  </r>
  <r>
    <x v="5"/>
    <x v="1221"/>
    <n v="3.5180043693784223E-3"/>
    <n v="1.6854331554982182E-2"/>
  </r>
  <r>
    <x v="5"/>
    <x v="1222"/>
    <n v="-2.1894307164316448E-2"/>
    <n v="4.1695682367248309E-3"/>
  </r>
  <r>
    <x v="5"/>
    <x v="1223"/>
    <n v="-2.0960929654425383E-3"/>
    <n v="1.7869891329566498E-2"/>
  </r>
  <r>
    <x v="5"/>
    <x v="1224"/>
    <n v="6.5731037420898629E-3"/>
    <n v="-2.728514653203951E-3"/>
  </r>
  <r>
    <x v="5"/>
    <x v="1225"/>
    <n v="6.5300616945194508E-3"/>
    <n v="-2.3497971267303873E-2"/>
  </r>
  <r>
    <x v="5"/>
    <x v="1226"/>
    <n v="1.478167370913504E-3"/>
    <n v="-1.1251876797434919E-2"/>
  </r>
  <r>
    <x v="5"/>
    <x v="1227"/>
    <n v="-3.8477774844423432E-3"/>
    <n v="-2.578939488291429E-2"/>
  </r>
  <r>
    <x v="5"/>
    <x v="1228"/>
    <n v="0"/>
    <n v="-7.2833533911080463E-3"/>
  </r>
  <r>
    <x v="5"/>
    <x v="1229"/>
    <n v="-1.3134576884714533E-2"/>
    <n v="1.5953927942241684E-2"/>
  </r>
  <r>
    <x v="5"/>
    <x v="1230"/>
    <n v="-7.2376069858098215E-3"/>
    <n v="-2.7718769521828071E-2"/>
  </r>
  <r>
    <x v="5"/>
    <x v="1231"/>
    <n v="-3.3348825308476826E-3"/>
    <n v="1.4684551682921317E-2"/>
  </r>
  <r>
    <x v="5"/>
    <x v="1232"/>
    <n v="9.9713172442160262E-3"/>
    <n v="0"/>
  </r>
  <r>
    <x v="5"/>
    <x v="1233"/>
    <n v="3.1081472383890526E-2"/>
    <n v="2.163025930870472E-2"/>
  </r>
  <r>
    <x v="5"/>
    <x v="1234"/>
    <n v="-1.6456468697840693E-2"/>
    <n v="1.8375075304994333E-2"/>
  </r>
  <r>
    <x v="5"/>
    <x v="1235"/>
    <n v="2.0719261518954528E-3"/>
    <n v="4.1928782600359578E-3"/>
  </r>
  <r>
    <x v="5"/>
    <x v="1236"/>
    <n v="-1.1834616940963635E-3"/>
    <n v="-5.5944201853244365E-3"/>
  </r>
  <r>
    <x v="5"/>
    <x v="1237"/>
    <n v="1.2064292626553367E-2"/>
    <n v="3.0389078798540685E-2"/>
  </r>
  <r>
    <x v="5"/>
    <x v="1238"/>
    <n v="9.3159047528029518E-3"/>
    <n v="-5.4570394630582006E-3"/>
  </r>
  <r>
    <x v="5"/>
    <x v="1239"/>
    <n v="9.8040006620278095E-3"/>
    <n v="-1.1004237591013705E-2"/>
  </r>
  <r>
    <x v="5"/>
    <x v="1240"/>
    <n v="-2.0876287599370449E-2"/>
    <n v="2.7624326959100796E-3"/>
  </r>
  <r>
    <x v="5"/>
    <x v="1241"/>
    <n v="-9.4201459215091723E-3"/>
    <n v="-2.7624326959100726E-3"/>
  </r>
  <r>
    <x v="5"/>
    <x v="1242"/>
    <n v="-2.0725099021992668E-3"/>
    <n v="1.3736479727886757E-2"/>
  </r>
  <r>
    <x v="5"/>
    <x v="1243"/>
    <n v="3.3229491315860081E-2"/>
    <n v="-1.3736479727886726E-2"/>
  </r>
  <r>
    <x v="5"/>
    <x v="1244"/>
    <n v="0"/>
    <n v="-9.7290551981191499E-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60">
  <r>
    <d v="2015-01-08T00:00:00"/>
    <n v="2.4300000000000002"/>
    <x v="0"/>
  </r>
  <r>
    <d v="2015-01-15T00:00:00"/>
    <n v="2.79"/>
    <x v="0"/>
  </r>
  <r>
    <d v="2015-01-22T00:00:00"/>
    <n v="2.72"/>
    <x v="0"/>
  </r>
  <r>
    <d v="2015-01-29T00:00:00"/>
    <n v="2.75"/>
    <x v="0"/>
  </r>
  <r>
    <d v="2015-02-05T00:00:00"/>
    <n v="2.74"/>
    <x v="0"/>
  </r>
  <r>
    <d v="2015-02-12T00:00:00"/>
    <n v="2.78"/>
    <x v="0"/>
  </r>
  <r>
    <d v="2015-02-19T00:00:00"/>
    <n v="2.83"/>
    <x v="0"/>
  </r>
  <r>
    <d v="2015-02-26T00:00:00"/>
    <n v="2.9"/>
    <x v="0"/>
  </r>
  <r>
    <d v="2015-03-05T00:00:00"/>
    <n v="3.01"/>
    <x v="0"/>
  </r>
  <r>
    <d v="2015-03-12T00:00:00"/>
    <n v="3.05"/>
    <x v="0"/>
  </r>
  <r>
    <d v="2015-03-19T00:00:00"/>
    <n v="3.04"/>
    <x v="0"/>
  </r>
  <r>
    <d v="2015-03-26T00:00:00"/>
    <n v="3.05"/>
    <x v="0"/>
  </r>
  <r>
    <d v="2015-04-01T00:00:00"/>
    <n v="3.02"/>
    <x v="0"/>
  </r>
  <r>
    <d v="2015-04-09T00:00:00"/>
    <n v="3.02"/>
    <x v="0"/>
  </r>
  <r>
    <d v="2015-04-16T00:00:00"/>
    <n v="3"/>
    <x v="0"/>
  </r>
  <r>
    <d v="2015-04-23T00:00:00"/>
    <n v="2.96"/>
    <x v="0"/>
  </r>
  <r>
    <d v="2015-04-30T00:00:00"/>
    <n v="2.85"/>
    <x v="0"/>
  </r>
  <r>
    <d v="2015-05-07T00:00:00"/>
    <n v="2.98"/>
    <x v="0"/>
  </r>
  <r>
    <d v="2015-05-14T00:00:00"/>
    <n v="2.97"/>
    <x v="0"/>
  </r>
  <r>
    <d v="2015-05-21T00:00:00"/>
    <n v="2.99"/>
    <x v="0"/>
  </r>
  <r>
    <d v="2015-05-28T00:00:00"/>
    <n v="2.99"/>
    <x v="0"/>
  </r>
  <r>
    <d v="2015-06-04T00:00:00"/>
    <n v="2.97"/>
    <x v="0"/>
  </r>
  <r>
    <d v="2015-06-11T00:00:00"/>
    <n v="2.96"/>
    <x v="0"/>
  </r>
  <r>
    <d v="2015-06-18T00:00:00"/>
    <n v="2.94"/>
    <x v="0"/>
  </r>
  <r>
    <d v="2015-06-25T00:00:00"/>
    <n v="2.98"/>
    <x v="0"/>
  </r>
  <r>
    <d v="2015-07-02T00:00:00"/>
    <n v="3"/>
    <x v="0"/>
  </r>
  <r>
    <d v="2015-07-09T00:00:00"/>
    <n v="2.96"/>
    <x v="0"/>
  </r>
  <r>
    <d v="2015-07-16T00:00:00"/>
    <n v="2.96"/>
    <x v="0"/>
  </r>
  <r>
    <d v="2015-07-23T00:00:00"/>
    <n v="3.01"/>
    <x v="0"/>
  </r>
  <r>
    <d v="2015-07-30T00:00:00"/>
    <n v="3.01"/>
    <x v="0"/>
  </r>
  <r>
    <d v="2015-08-06T00:00:00"/>
    <n v="3.02"/>
    <x v="0"/>
  </r>
  <r>
    <d v="2015-08-13T00:00:00"/>
    <n v="3.01"/>
    <x v="0"/>
  </r>
  <r>
    <d v="2015-08-20T00:00:00"/>
    <n v="3.02"/>
    <x v="0"/>
  </r>
  <r>
    <d v="2015-08-27T00:00:00"/>
    <n v="3.12"/>
    <x v="0"/>
  </r>
  <r>
    <d v="2015-09-03T00:00:00"/>
    <n v="3.09"/>
    <x v="0"/>
  </r>
  <r>
    <d v="2015-09-10T00:00:00"/>
    <n v="3.11"/>
    <x v="0"/>
  </r>
  <r>
    <d v="2015-09-17T00:00:00"/>
    <n v="3.18"/>
    <x v="0"/>
  </r>
  <r>
    <d v="2015-09-24T00:00:00"/>
    <n v="3.02"/>
    <x v="0"/>
  </r>
  <r>
    <d v="2015-10-01T00:00:00"/>
    <n v="3.02"/>
    <x v="0"/>
  </r>
  <r>
    <d v="2015-10-08T00:00:00"/>
    <n v="2.98"/>
    <x v="0"/>
  </r>
  <r>
    <d v="2015-10-15T00:00:00"/>
    <n v="3"/>
    <x v="0"/>
  </r>
  <r>
    <d v="2015-10-22T00:00:00"/>
    <n v="3.04"/>
    <x v="0"/>
  </r>
  <r>
    <d v="2015-10-29T00:00:00"/>
    <n v="3.05"/>
    <x v="0"/>
  </r>
  <r>
    <d v="2015-11-05T00:00:00"/>
    <n v="3.03"/>
    <x v="0"/>
  </r>
  <r>
    <d v="2015-11-12T00:00:00"/>
    <n v="3"/>
    <x v="0"/>
  </r>
  <r>
    <d v="2015-11-19T00:00:00"/>
    <n v="3"/>
    <x v="0"/>
  </r>
  <r>
    <d v="2015-11-26T00:00:00"/>
    <n v="3.03"/>
    <x v="0"/>
  </r>
  <r>
    <d v="2015-12-03T00:00:00"/>
    <n v="3.11"/>
    <x v="0"/>
  </r>
  <r>
    <d v="2015-12-10T00:00:00"/>
    <n v="3.2"/>
    <x v="0"/>
  </r>
  <r>
    <d v="2015-12-17T00:00:00"/>
    <n v="3.2"/>
    <x v="0"/>
  </r>
  <r>
    <d v="2015-12-24T00:00:00"/>
    <n v="3.15"/>
    <x v="0"/>
  </r>
  <r>
    <d v="2015-12-31T00:00:00"/>
    <n v="3.05"/>
    <x v="0"/>
  </r>
  <r>
    <d v="2016-01-07T00:00:00"/>
    <n v="3.05"/>
    <x v="1"/>
  </r>
  <r>
    <d v="2016-01-14T00:00:00"/>
    <n v="3.05"/>
    <x v="1"/>
  </r>
  <r>
    <d v="2016-01-21T00:00:00"/>
    <n v="3.09"/>
    <x v="1"/>
  </r>
  <r>
    <d v="2016-01-28T00:00:00"/>
    <n v="3.14"/>
    <x v="1"/>
  </r>
  <r>
    <d v="2016-02-04T00:00:00"/>
    <n v="3.16"/>
    <x v="1"/>
  </r>
  <r>
    <d v="2016-02-11T00:00:00"/>
    <n v="3.2"/>
    <x v="1"/>
  </r>
  <r>
    <d v="2016-02-18T00:00:00"/>
    <n v="3.23"/>
    <x v="1"/>
  </r>
  <r>
    <d v="2016-02-25T00:00:00"/>
    <n v="3.85"/>
    <x v="1"/>
  </r>
  <r>
    <d v="2016-03-03T00:00:00"/>
    <n v="3.88"/>
    <x v="1"/>
  </r>
  <r>
    <d v="2016-03-10T00:00:00"/>
    <n v="3.78"/>
    <x v="1"/>
  </r>
  <r>
    <d v="2016-03-17T00:00:00"/>
    <n v="3.8"/>
    <x v="1"/>
  </r>
  <r>
    <d v="2016-03-23T00:00:00"/>
    <n v="3.78"/>
    <x v="1"/>
  </r>
  <r>
    <d v="2016-03-31T00:00:00"/>
    <n v="3.76"/>
    <x v="1"/>
  </r>
  <r>
    <d v="2016-04-07T00:00:00"/>
    <n v="3.73"/>
    <x v="1"/>
  </r>
  <r>
    <d v="2016-04-14T00:00:00"/>
    <n v="3.74"/>
    <x v="1"/>
  </r>
  <r>
    <d v="2016-04-21T00:00:00"/>
    <n v="3.74"/>
    <x v="1"/>
  </r>
  <r>
    <d v="2016-04-28T00:00:00"/>
    <n v="3.76"/>
    <x v="1"/>
  </r>
  <r>
    <d v="2016-05-05T00:00:00"/>
    <n v="3.77"/>
    <x v="1"/>
  </r>
  <r>
    <d v="2016-05-12T00:00:00"/>
    <n v="3.77"/>
    <x v="1"/>
  </r>
  <r>
    <d v="2016-05-19T00:00:00"/>
    <n v="3.81"/>
    <x v="1"/>
  </r>
  <r>
    <d v="2016-05-26T00:00:00"/>
    <n v="3.9"/>
    <x v="1"/>
  </r>
  <r>
    <d v="2016-06-02T00:00:00"/>
    <n v="3.8"/>
    <x v="1"/>
  </r>
  <r>
    <d v="2016-06-09T00:00:00"/>
    <n v="3.78"/>
    <x v="1"/>
  </r>
  <r>
    <d v="2016-06-16T00:00:00"/>
    <n v="3.83"/>
    <x v="1"/>
  </r>
  <r>
    <d v="2016-06-23T00:00:00"/>
    <n v="3.76"/>
    <x v="1"/>
  </r>
  <r>
    <d v="2016-06-30T00:00:00"/>
    <n v="3.86"/>
    <x v="1"/>
  </r>
  <r>
    <d v="2016-07-07T00:00:00"/>
    <n v="4.2300000000000004"/>
    <x v="1"/>
  </r>
  <r>
    <d v="2016-07-14T00:00:00"/>
    <n v="4.1900000000000004"/>
    <x v="1"/>
  </r>
  <r>
    <d v="2016-07-21T00:00:00"/>
    <n v="4.21"/>
    <x v="1"/>
  </r>
  <r>
    <d v="2016-07-28T00:00:00"/>
    <n v="4.21"/>
    <x v="1"/>
  </r>
  <r>
    <d v="2016-08-04T00:00:00"/>
    <n v="4.22"/>
    <x v="1"/>
  </r>
  <r>
    <d v="2016-08-11T00:00:00"/>
    <n v="4.22"/>
    <x v="1"/>
  </r>
  <r>
    <d v="2016-08-18T00:00:00"/>
    <n v="4.2699999999999996"/>
    <x v="1"/>
  </r>
  <r>
    <d v="2016-08-25T00:00:00"/>
    <n v="4.2300000000000004"/>
    <x v="1"/>
  </r>
  <r>
    <d v="2016-09-01T00:00:00"/>
    <n v="4.29"/>
    <x v="1"/>
  </r>
  <r>
    <d v="2016-09-08T00:00:00"/>
    <n v="4.2300000000000004"/>
    <x v="1"/>
  </r>
  <r>
    <d v="2016-09-15T00:00:00"/>
    <n v="4.22"/>
    <x v="1"/>
  </r>
  <r>
    <d v="2016-09-22T00:00:00"/>
    <n v="4.2699999999999996"/>
    <x v="1"/>
  </r>
  <r>
    <d v="2016-09-29T00:00:00"/>
    <n v="4.41"/>
    <x v="1"/>
  </r>
  <r>
    <d v="2016-10-06T00:00:00"/>
    <n v="4.7"/>
    <x v="1"/>
  </r>
  <r>
    <d v="2016-10-13T00:00:00"/>
    <n v="4.7"/>
    <x v="1"/>
  </r>
  <r>
    <d v="2016-10-20T00:00:00"/>
    <n v="4.67"/>
    <x v="1"/>
  </r>
  <r>
    <d v="2016-10-27T00:00:00"/>
    <n v="4.68"/>
    <x v="1"/>
  </r>
  <r>
    <d v="2016-11-03T00:00:00"/>
    <n v="4.75"/>
    <x v="1"/>
  </r>
  <r>
    <d v="2016-11-10T00:00:00"/>
    <n v="4.8099999999999996"/>
    <x v="1"/>
  </r>
  <r>
    <d v="2016-11-17T00:00:00"/>
    <n v="5.56"/>
    <x v="1"/>
  </r>
  <r>
    <d v="2016-11-24T00:00:00"/>
    <n v="5.48"/>
    <x v="1"/>
  </r>
  <r>
    <d v="2016-12-01T00:00:00"/>
    <n v="5.62"/>
    <x v="1"/>
  </r>
  <r>
    <d v="2016-12-08T00:00:00"/>
    <n v="5.59"/>
    <x v="1"/>
  </r>
  <r>
    <d v="2016-12-15T00:00:00"/>
    <n v="5.51"/>
    <x v="1"/>
  </r>
  <r>
    <d v="2016-12-22T00:00:00"/>
    <n v="5.65"/>
    <x v="1"/>
  </r>
  <r>
    <d v="2016-12-29T00:00:00"/>
    <n v="5.69"/>
    <x v="1"/>
  </r>
  <r>
    <d v="2017-01-05T00:00:00"/>
    <n v="5.82"/>
    <x v="2"/>
  </r>
  <r>
    <d v="2017-01-12T00:00:00"/>
    <n v="5.87"/>
    <x v="2"/>
  </r>
  <r>
    <d v="2017-01-19T00:00:00"/>
    <n v="5.86"/>
    <x v="2"/>
  </r>
  <r>
    <d v="2017-01-26T00:00:00"/>
    <n v="5.77"/>
    <x v="2"/>
  </r>
  <r>
    <d v="2017-02-02T00:00:00"/>
    <n v="5.88"/>
    <x v="2"/>
  </r>
  <r>
    <d v="2017-02-09T00:00:00"/>
    <n v="5.9"/>
    <x v="2"/>
  </r>
  <r>
    <d v="2017-02-16T00:00:00"/>
    <n v="6.21"/>
    <x v="2"/>
  </r>
  <r>
    <d v="2017-02-23T00:00:00"/>
    <n v="6.24"/>
    <x v="2"/>
  </r>
  <r>
    <d v="2017-03-02T00:00:00"/>
    <n v="6.25"/>
    <x v="2"/>
  </r>
  <r>
    <d v="2017-03-09T00:00:00"/>
    <n v="6.29"/>
    <x v="2"/>
  </r>
  <r>
    <d v="2017-03-16T00:00:00"/>
    <n v="6.3"/>
    <x v="2"/>
  </r>
  <r>
    <d v="2017-03-23T00:00:00"/>
    <n v="6.32"/>
    <x v="2"/>
  </r>
  <r>
    <d v="2017-03-30T00:00:00"/>
    <n v="6.43"/>
    <x v="2"/>
  </r>
  <r>
    <d v="2017-04-06T00:00:00"/>
    <n v="6.48"/>
    <x v="2"/>
  </r>
  <r>
    <d v="2017-04-12T00:00:00"/>
    <n v="6.54"/>
    <x v="2"/>
  </r>
  <r>
    <d v="2017-04-20T00:00:00"/>
    <n v="6.47"/>
    <x v="2"/>
  </r>
  <r>
    <d v="2017-04-27T00:00:00"/>
    <n v="6.5"/>
    <x v="2"/>
  </r>
  <r>
    <d v="2017-05-04T00:00:00"/>
    <n v="6.5"/>
    <x v="2"/>
  </r>
  <r>
    <d v="2017-05-11T00:00:00"/>
    <n v="6.49"/>
    <x v="2"/>
  </r>
  <r>
    <d v="2017-05-18T00:00:00"/>
    <n v="6.53"/>
    <x v="2"/>
  </r>
  <r>
    <d v="2017-05-25T00:00:00"/>
    <n v="6.71"/>
    <x v="2"/>
  </r>
  <r>
    <d v="2017-06-01T00:00:00"/>
    <n v="6.72"/>
    <x v="2"/>
  </r>
  <r>
    <d v="2017-06-08T00:00:00"/>
    <n v="6.74"/>
    <x v="2"/>
  </r>
  <r>
    <d v="2017-06-15T00:00:00"/>
    <n v="6.79"/>
    <x v="2"/>
  </r>
  <r>
    <d v="2017-06-22T00:00:00"/>
    <n v="6.87"/>
    <x v="2"/>
  </r>
  <r>
    <d v="2017-06-29T00:00:00"/>
    <n v="6.96"/>
    <x v="2"/>
  </r>
  <r>
    <d v="2017-07-06T00:00:00"/>
    <n v="7"/>
    <x v="2"/>
  </r>
  <r>
    <d v="2017-07-13T00:00:00"/>
    <n v="6.98"/>
    <x v="2"/>
  </r>
  <r>
    <d v="2017-07-20T00:00:00"/>
    <n v="6.99"/>
    <x v="2"/>
  </r>
  <r>
    <d v="2017-07-27T00:00:00"/>
    <n v="6.99"/>
    <x v="2"/>
  </r>
  <r>
    <d v="2017-08-03T00:00:00"/>
    <n v="6.99"/>
    <x v="2"/>
  </r>
  <r>
    <d v="2017-08-10T00:00:00"/>
    <n v="6.96"/>
    <x v="2"/>
  </r>
  <r>
    <d v="2017-08-17T00:00:00"/>
    <n v="6.91"/>
    <x v="2"/>
  </r>
  <r>
    <d v="2017-08-24T00:00:00"/>
    <n v="6.92"/>
    <x v="2"/>
  </r>
  <r>
    <d v="2017-08-31T00:00:00"/>
    <n v="6.91"/>
    <x v="2"/>
  </r>
  <r>
    <d v="2017-09-07T00:00:00"/>
    <n v="6.98"/>
    <x v="2"/>
  </r>
  <r>
    <d v="2017-09-14T00:00:00"/>
    <n v="6.98"/>
    <x v="2"/>
  </r>
  <r>
    <d v="2017-09-21T00:00:00"/>
    <n v="6.98"/>
    <x v="2"/>
  </r>
  <r>
    <d v="2017-09-28T00:00:00"/>
    <n v="7"/>
    <x v="2"/>
  </r>
  <r>
    <d v="2017-10-05T00:00:00"/>
    <n v="7.03"/>
    <x v="2"/>
  </r>
  <r>
    <d v="2017-10-12T00:00:00"/>
    <n v="7.03"/>
    <x v="2"/>
  </r>
  <r>
    <d v="2017-10-19T00:00:00"/>
    <n v="7.04"/>
    <x v="2"/>
  </r>
  <r>
    <d v="2017-10-26T00:00:00"/>
    <n v="7.02"/>
    <x v="2"/>
  </r>
  <r>
    <d v="2017-11-01T00:00:00"/>
    <n v="7.03"/>
    <x v="2"/>
  </r>
  <r>
    <d v="2017-11-09T00:00:00"/>
    <n v="7.02"/>
    <x v="2"/>
  </r>
  <r>
    <d v="2017-11-16T00:00:00"/>
    <n v="7.01"/>
    <x v="2"/>
  </r>
  <r>
    <d v="2017-11-23T00:00:00"/>
    <n v="7.02"/>
    <x v="2"/>
  </r>
  <r>
    <d v="2017-11-30T00:00:00"/>
    <n v="7.01"/>
    <x v="2"/>
  </r>
  <r>
    <d v="2017-12-07T00:00:00"/>
    <n v="7.02"/>
    <x v="2"/>
  </r>
  <r>
    <d v="2017-12-14T00:00:00"/>
    <n v="7.19"/>
    <x v="2"/>
  </r>
  <r>
    <d v="2017-12-21T00:00:00"/>
    <n v="7.24"/>
    <x v="2"/>
  </r>
  <r>
    <d v="2017-12-28T00:00:00"/>
    <n v="7.22"/>
    <x v="2"/>
  </r>
  <r>
    <d v="2018-01-04T00:00:00"/>
    <n v="7.25"/>
    <x v="3"/>
  </r>
  <r>
    <d v="2018-01-11T00:00:00"/>
    <n v="7.24"/>
    <x v="3"/>
  </r>
  <r>
    <d v="2018-01-18T00:00:00"/>
    <n v="7.24"/>
    <x v="3"/>
  </r>
  <r>
    <d v="2018-01-25T00:00:00"/>
    <n v="7.25"/>
    <x v="3"/>
  </r>
  <r>
    <d v="2018-02-01T00:00:00"/>
    <n v="7.24"/>
    <x v="3"/>
  </r>
  <r>
    <d v="2018-02-08T00:00:00"/>
    <n v="7.35"/>
    <x v="3"/>
  </r>
  <r>
    <d v="2018-02-15T00:00:00"/>
    <n v="7.5"/>
    <x v="3"/>
  </r>
  <r>
    <d v="2018-02-22T00:00:00"/>
    <n v="7.49"/>
    <x v="3"/>
  </r>
  <r>
    <d v="2018-03-01T00:00:00"/>
    <n v="7.47"/>
    <x v="3"/>
  </r>
  <r>
    <d v="2018-03-08T00:00:00"/>
    <n v="7.5"/>
    <x v="3"/>
  </r>
  <r>
    <d v="2018-03-15T00:00:00"/>
    <n v="7.46"/>
    <x v="3"/>
  </r>
  <r>
    <d v="2018-03-22T00:00:00"/>
    <n v="7.44"/>
    <x v="3"/>
  </r>
  <r>
    <d v="2018-03-28T00:00:00"/>
    <n v="7.49"/>
    <x v="3"/>
  </r>
  <r>
    <d v="2018-04-05T00:00:00"/>
    <n v="7.46"/>
    <x v="3"/>
  </r>
  <r>
    <d v="2018-04-12T00:00:00"/>
    <n v="7.47"/>
    <x v="3"/>
  </r>
  <r>
    <d v="2018-04-19T00:00:00"/>
    <n v="7.45"/>
    <x v="3"/>
  </r>
  <r>
    <d v="2018-04-26T00:00:00"/>
    <n v="7.45"/>
    <x v="3"/>
  </r>
  <r>
    <d v="2018-05-03T00:00:00"/>
    <n v="7.47"/>
    <x v="3"/>
  </r>
  <r>
    <d v="2018-05-10T00:00:00"/>
    <n v="7.52"/>
    <x v="3"/>
  </r>
  <r>
    <d v="2018-05-17T00:00:00"/>
    <n v="7.58"/>
    <x v="3"/>
  </r>
  <r>
    <d v="2018-05-24T00:00:00"/>
    <n v="7.51"/>
    <x v="3"/>
  </r>
  <r>
    <d v="2018-05-31T00:00:00"/>
    <n v="7.48"/>
    <x v="3"/>
  </r>
  <r>
    <d v="2018-06-07T00:00:00"/>
    <n v="7.51"/>
    <x v="3"/>
  </r>
  <r>
    <d v="2018-06-14T00:00:00"/>
    <n v="7.62"/>
    <x v="3"/>
  </r>
  <r>
    <d v="2018-06-21T00:00:00"/>
    <n v="7.71"/>
    <x v="3"/>
  </r>
  <r>
    <d v="2018-06-28T00:00:00"/>
    <n v="7.7"/>
    <x v="3"/>
  </r>
  <r>
    <d v="2018-07-05T00:00:00"/>
    <n v="7.72"/>
    <x v="3"/>
  </r>
  <r>
    <d v="2018-07-12T00:00:00"/>
    <n v="7.74"/>
    <x v="3"/>
  </r>
  <r>
    <d v="2018-07-19T00:00:00"/>
    <n v="7.74"/>
    <x v="3"/>
  </r>
  <r>
    <d v="2018-07-26T00:00:00"/>
    <n v="7.72"/>
    <x v="3"/>
  </r>
  <r>
    <d v="2018-08-02T00:00:00"/>
    <n v="7.74"/>
    <x v="3"/>
  </r>
  <r>
    <d v="2018-08-09T00:00:00"/>
    <n v="7.74"/>
    <x v="3"/>
  </r>
  <r>
    <d v="2018-08-16T00:00:00"/>
    <n v="7.74"/>
    <x v="3"/>
  </r>
  <r>
    <d v="2018-08-23T00:00:00"/>
    <n v="7.71"/>
    <x v="3"/>
  </r>
  <r>
    <d v="2018-08-30T00:00:00"/>
    <n v="7.72"/>
    <x v="3"/>
  </r>
  <r>
    <d v="2018-09-06T00:00:00"/>
    <n v="7.7"/>
    <x v="3"/>
  </r>
  <r>
    <d v="2018-09-13T00:00:00"/>
    <n v="7.7"/>
    <x v="3"/>
  </r>
  <r>
    <d v="2018-09-20T00:00:00"/>
    <n v="7.69"/>
    <x v="3"/>
  </r>
  <r>
    <d v="2018-09-27T00:00:00"/>
    <n v="7.65"/>
    <x v="3"/>
  </r>
  <r>
    <d v="2018-10-04T00:00:00"/>
    <n v="7.67"/>
    <x v="3"/>
  </r>
  <r>
    <d v="2018-10-11T00:00:00"/>
    <n v="7.7"/>
    <x v="3"/>
  </r>
  <r>
    <d v="2018-10-18T00:00:00"/>
    <n v="7.65"/>
    <x v="3"/>
  </r>
  <r>
    <d v="2018-10-25T00:00:00"/>
    <n v="7.72"/>
    <x v="3"/>
  </r>
  <r>
    <d v="2018-11-01T00:00:00"/>
    <n v="7.76"/>
    <x v="3"/>
  </r>
  <r>
    <d v="2018-11-08T00:00:00"/>
    <n v="7.71"/>
    <x v="3"/>
  </r>
  <r>
    <d v="2018-11-15T00:00:00"/>
    <n v="7.79"/>
    <x v="3"/>
  </r>
  <r>
    <d v="2018-11-22T00:00:00"/>
    <n v="7.94"/>
    <x v="3"/>
  </r>
  <r>
    <d v="2018-11-29T00:00:00"/>
    <n v="7.97"/>
    <x v="3"/>
  </r>
  <r>
    <d v="2018-12-06T00:00:00"/>
    <n v="7.95"/>
    <x v="3"/>
  </r>
  <r>
    <d v="2018-12-13T00:00:00"/>
    <n v="7.97"/>
    <x v="3"/>
  </r>
  <r>
    <d v="2018-12-20T00:00:00"/>
    <n v="8"/>
    <x v="3"/>
  </r>
  <r>
    <d v="2018-12-27T00:00:00"/>
    <n v="8.17"/>
    <x v="3"/>
  </r>
  <r>
    <d v="2019-01-03T00:00:00"/>
    <n v="8.06"/>
    <x v="4"/>
  </r>
  <r>
    <d v="2019-01-10T00:00:00"/>
    <n v="8"/>
    <x v="4"/>
  </r>
  <r>
    <d v="2019-01-17T00:00:00"/>
    <n v="7.91"/>
    <x v="4"/>
  </r>
  <r>
    <d v="2019-01-24T00:00:00"/>
    <n v="7.91"/>
    <x v="4"/>
  </r>
  <r>
    <d v="2019-01-31T00:00:00"/>
    <n v="7.86"/>
    <x v="4"/>
  </r>
  <r>
    <d v="2019-02-07T00:00:00"/>
    <n v="7.9"/>
    <x v="4"/>
  </r>
  <r>
    <d v="2019-02-14T00:00:00"/>
    <n v="7.88"/>
    <x v="4"/>
  </r>
  <r>
    <d v="2019-02-21T00:00:00"/>
    <n v="7.85"/>
    <x v="4"/>
  </r>
  <r>
    <d v="2019-02-28T00:00:00"/>
    <n v="8.1"/>
    <x v="4"/>
  </r>
  <r>
    <d v="2019-03-07T00:00:00"/>
    <n v="8"/>
    <x v="4"/>
  </r>
  <r>
    <d v="2019-03-14T00:00:00"/>
    <n v="8.09"/>
    <x v="4"/>
  </r>
  <r>
    <d v="2019-03-21T00:00:00"/>
    <n v="8.15"/>
    <x v="4"/>
  </r>
  <r>
    <d v="2019-03-28T00:00:00"/>
    <n v="7.85"/>
    <x v="4"/>
  </r>
  <r>
    <d v="2019-04-04T00:00:00"/>
    <n v="7.8"/>
    <x v="4"/>
  </r>
  <r>
    <d v="2019-04-11T00:00:00"/>
    <n v="7.76"/>
    <x v="4"/>
  </r>
  <r>
    <d v="2019-04-17T00:00:00"/>
    <n v="7.81"/>
    <x v="4"/>
  </r>
  <r>
    <d v="2019-04-25T00:00:00"/>
    <n v="7.75"/>
    <x v="4"/>
  </r>
  <r>
    <d v="2019-05-02T00:00:00"/>
    <n v="8.1999999999999993"/>
    <x v="4"/>
  </r>
  <r>
    <d v="2019-05-09T00:00:00"/>
    <n v="8.02"/>
    <x v="4"/>
  </r>
  <r>
    <d v="2019-05-16T00:00:00"/>
    <n v="8.0500000000000007"/>
    <x v="4"/>
  </r>
  <r>
    <d v="2019-05-23T00:00:00"/>
    <n v="8.0299999999999994"/>
    <x v="4"/>
  </r>
  <r>
    <d v="2019-05-30T00:00:00"/>
    <n v="8.0500000000000007"/>
    <x v="4"/>
  </r>
  <r>
    <d v="2019-06-06T00:00:00"/>
    <n v="8.3000000000000007"/>
    <x v="4"/>
  </r>
  <r>
    <d v="2019-06-13T00:00:00"/>
    <n v="8.2799999999999994"/>
    <x v="4"/>
  </r>
  <r>
    <d v="2019-06-20T00:00:00"/>
    <n v="8.24"/>
    <x v="4"/>
  </r>
  <r>
    <d v="2019-06-27T00:00:00"/>
    <n v="8.18"/>
    <x v="4"/>
  </r>
  <r>
    <d v="2019-07-04T00:00:00"/>
    <n v="8.1"/>
    <x v="4"/>
  </r>
  <r>
    <d v="2019-07-11T00:00:00"/>
    <n v="8.17"/>
    <x v="4"/>
  </r>
  <r>
    <d v="2019-07-18T00:00:00"/>
    <n v="8.1300000000000008"/>
    <x v="4"/>
  </r>
  <r>
    <d v="2019-07-25T00:00:00"/>
    <n v="8.15"/>
    <x v="4"/>
  </r>
  <r>
    <d v="2019-08-01T00:00:00"/>
    <n v="8.01"/>
    <x v="4"/>
  </r>
  <r>
    <d v="2019-08-08T00:00:00"/>
    <n v="8.15"/>
    <x v="4"/>
  </r>
  <r>
    <d v="2019-08-15T00:00:00"/>
    <n v="8.0500000000000007"/>
    <x v="4"/>
  </r>
  <r>
    <d v="2019-08-22T00:00:00"/>
    <n v="7.96"/>
    <x v="4"/>
  </r>
  <r>
    <d v="2019-08-29T00:00:00"/>
    <n v="7.87"/>
    <x v="4"/>
  </r>
  <r>
    <d v="2019-09-05T00:00:00"/>
    <n v="7.81"/>
    <x v="4"/>
  </r>
  <r>
    <d v="2019-09-12T00:00:00"/>
    <n v="7.72"/>
    <x v="4"/>
  </r>
  <r>
    <d v="2019-09-19T00:00:00"/>
    <n v="7.72"/>
    <x v="4"/>
  </r>
  <r>
    <d v="2019-09-26T00:00:00"/>
    <n v="7.61"/>
    <x v="4"/>
  </r>
  <r>
    <d v="2019-10-03T00:00:00"/>
    <n v="7.65"/>
    <x v="4"/>
  </r>
  <r>
    <d v="2019-10-10T00:00:00"/>
    <n v="7.7"/>
    <x v="4"/>
  </r>
  <r>
    <d v="2019-10-17T00:00:00"/>
    <n v="7.67"/>
    <x v="4"/>
  </r>
  <r>
    <d v="2019-10-24T00:00:00"/>
    <n v="7.65"/>
    <x v="4"/>
  </r>
  <r>
    <d v="2019-10-31T00:00:00"/>
    <n v="7.62"/>
    <x v="4"/>
  </r>
  <r>
    <d v="2019-11-07T00:00:00"/>
    <n v="7.55"/>
    <x v="4"/>
  </r>
  <r>
    <d v="2019-11-14T00:00:00"/>
    <n v="7.45"/>
    <x v="4"/>
  </r>
  <r>
    <d v="2019-11-21T00:00:00"/>
    <n v="7.43"/>
    <x v="4"/>
  </r>
  <r>
    <d v="2019-11-28T00:00:00"/>
    <n v="7.46"/>
    <x v="4"/>
  </r>
  <r>
    <d v="2019-12-05T00:00:00"/>
    <n v="7.4"/>
    <x v="4"/>
  </r>
  <r>
    <d v="2019-12-11T00:00:00"/>
    <n v="7.04"/>
    <x v="4"/>
  </r>
  <r>
    <d v="2019-12-19T00:00:00"/>
    <n v="6.8"/>
    <x v="4"/>
  </r>
  <r>
    <d v="2019-12-26T00:00:00"/>
    <n v="7.25"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48150BE-9FDD-4E9E-BE72-2621209AD45F}" name="PivotTable1" cacheId="3" dataOnRows="1" applyNumberFormats="0" applyBorderFormats="0" applyFontFormats="0" applyPatternFormats="0" applyAlignmentFormats="0" applyWidthHeightFormats="1" dataCaption="Values" updatedVersion="6" minRefreshableVersion="3" showDrill="0" useAutoFormatting="1" rowGrandTotals="0" colGrandTotals="0" itemPrintTitles="1" createdVersion="6" indent="0" showHeaders="0" outline="1" outlineData="1" multipleFieldFilters="0">
  <location ref="N2:S5" firstHeaderRow="0" firstDataRow="1" firstDataCol="1"/>
  <pivotFields count="4">
    <pivotField axis="axisCol" showAll="0" defaultSubtotal="0">
      <items count="6">
        <item x="1"/>
        <item x="2"/>
        <item x="3"/>
        <item x="4"/>
        <item x="5"/>
        <item h="1" x="0"/>
      </items>
    </pivotField>
    <pivotField dataField="1" showAll="0" defaultSubtotal="0">
      <items count="1245">
        <item x="961"/>
        <item x="464"/>
        <item x="954"/>
        <item x="887"/>
        <item x="253"/>
        <item x="281"/>
        <item x="1036"/>
        <item x="138"/>
        <item x="770"/>
        <item x="726"/>
        <item x="1125"/>
        <item x="1188"/>
        <item x="573"/>
        <item x="723"/>
        <item x="876"/>
        <item x="74"/>
        <item x="20"/>
        <item x="751"/>
        <item x="295"/>
        <item x="752"/>
        <item x="985"/>
        <item x="51"/>
        <item x="1"/>
        <item x="972"/>
        <item x="264"/>
        <item x="1240"/>
        <item x="211"/>
        <item x="1207"/>
        <item x="935"/>
        <item x="1051"/>
        <item x="700"/>
        <item x="947"/>
        <item x="376"/>
        <item x="1244"/>
        <item x="964"/>
        <item x="77"/>
        <item x="390"/>
        <item x="1107"/>
        <item x="966"/>
        <item x="351"/>
        <item x="151"/>
        <item x="333"/>
        <item x="6"/>
        <item x="1170"/>
        <item x="1235"/>
        <item x="986"/>
        <item x="436"/>
        <item x="763"/>
        <item x="227"/>
        <item x="912"/>
        <item x="1046"/>
        <item x="304"/>
        <item x="358"/>
        <item x="1238"/>
        <item x="1222"/>
        <item x="172"/>
        <item x="71"/>
        <item x="938"/>
        <item x="538"/>
        <item x="502"/>
        <item x="275"/>
        <item x="1080"/>
        <item x="413"/>
        <item x="487"/>
        <item x="205"/>
        <item x="1212"/>
        <item x="959"/>
        <item x="589"/>
        <item x="308"/>
        <item x="667"/>
        <item x="1175"/>
        <item x="1020"/>
        <item x="441"/>
        <item x="1024"/>
        <item x="280"/>
        <item x="543"/>
        <item x="1076"/>
        <item x="463"/>
        <item x="612"/>
        <item x="942"/>
        <item x="329"/>
        <item x="997"/>
        <item x="577"/>
        <item x="953"/>
        <item x="95"/>
        <item x="103"/>
        <item x="950"/>
        <item x="391"/>
        <item x="1002"/>
        <item x="248"/>
        <item x="600"/>
        <item x="703"/>
        <item x="669"/>
        <item x="846"/>
        <item x="576"/>
        <item x="1184"/>
        <item x="1157"/>
        <item x="832"/>
        <item x="158"/>
        <item x="274"/>
        <item x="1064"/>
        <item x="284"/>
        <item x="152"/>
        <item x="420"/>
        <item x="456"/>
        <item x="973"/>
        <item x="1009"/>
        <item x="706"/>
        <item x="1159"/>
        <item x="675"/>
        <item x="244"/>
        <item x="1187"/>
        <item x="68"/>
        <item x="21"/>
        <item x="57"/>
        <item x="503"/>
        <item x="50"/>
        <item x="424"/>
        <item x="861"/>
        <item x="53"/>
        <item x="641"/>
        <item x="5"/>
        <item x="1003"/>
        <item x="1208"/>
        <item x="355"/>
        <item x="898"/>
        <item x="466"/>
        <item x="1090"/>
        <item x="1219"/>
        <item x="1174"/>
        <item x="897"/>
        <item x="314"/>
        <item x="1071"/>
        <item x="908"/>
        <item x="893"/>
        <item x="979"/>
        <item x="7"/>
        <item x="27"/>
        <item x="260"/>
        <item x="392"/>
        <item x="661"/>
        <item x="722"/>
        <item x="1210"/>
        <item x="425"/>
        <item x="305"/>
        <item x="1082"/>
        <item x="1063"/>
        <item x="15"/>
        <item x="40"/>
        <item x="839"/>
        <item x="869"/>
        <item x="337"/>
        <item x="384"/>
        <item x="1213"/>
        <item x="490"/>
        <item x="844"/>
        <item x="320"/>
        <item x="250"/>
        <item x="660"/>
        <item x="761"/>
        <item x="1088"/>
        <item x="780"/>
        <item x="1112"/>
        <item x="357"/>
        <item x="1205"/>
        <item x="173"/>
        <item x="721"/>
        <item x="692"/>
        <item x="784"/>
        <item x="79"/>
        <item x="405"/>
        <item x="651"/>
        <item x="937"/>
        <item x="149"/>
        <item x="773"/>
        <item x="1121"/>
        <item x="766"/>
        <item x="440"/>
        <item x="1012"/>
        <item x="247"/>
        <item x="427"/>
        <item x="1146"/>
        <item x="805"/>
        <item x="422"/>
        <item x="603"/>
        <item x="220"/>
        <item x="294"/>
        <item x="831"/>
        <item x="1118"/>
        <item x="498"/>
        <item x="180"/>
        <item x="1168"/>
        <item x="184"/>
        <item x="934"/>
        <item x="895"/>
        <item x="1164"/>
        <item x="607"/>
        <item x="764"/>
        <item x="696"/>
        <item x="196"/>
        <item x="896"/>
        <item x="802"/>
        <item x="604"/>
        <item x="1058"/>
        <item x="608"/>
        <item x="1143"/>
        <item x="450"/>
        <item x="1001"/>
        <item x="699"/>
        <item x="486"/>
        <item x="468"/>
        <item x="1084"/>
        <item x="511"/>
        <item x="642"/>
        <item x="401"/>
        <item x="524"/>
        <item x="879"/>
        <item x="342"/>
        <item x="616"/>
        <item x="231"/>
        <item x="131"/>
        <item x="657"/>
        <item x="154"/>
        <item x="665"/>
        <item x="474"/>
        <item x="1018"/>
        <item x="1173"/>
        <item x="679"/>
        <item x="834"/>
        <item x="454"/>
        <item x="540"/>
        <item x="1103"/>
        <item x="359"/>
        <item x="1091"/>
        <item x="508"/>
        <item x="921"/>
        <item x="118"/>
        <item x="741"/>
        <item x="768"/>
        <item x="75"/>
        <item x="377"/>
        <item x="785"/>
        <item x="1013"/>
        <item x="714"/>
        <item x="121"/>
        <item x="850"/>
        <item x="310"/>
        <item x="65"/>
        <item x="856"/>
        <item x="232"/>
        <item x="1078"/>
        <item x="563"/>
        <item x="904"/>
        <item x="1113"/>
        <item x="455"/>
        <item x="830"/>
        <item x="613"/>
        <item x="303"/>
        <item x="297"/>
        <item x="1109"/>
        <item x="598"/>
        <item x="312"/>
        <item x="233"/>
        <item x="485"/>
        <item x="382"/>
        <item x="125"/>
        <item x="910"/>
        <item x="219"/>
        <item x="114"/>
        <item x="796"/>
        <item x="363"/>
        <item x="350"/>
        <item x="421"/>
        <item x="116"/>
        <item x="324"/>
        <item x="1216"/>
        <item x="837"/>
        <item x="443"/>
        <item x="216"/>
        <item x="928"/>
        <item x="161"/>
        <item x="369"/>
        <item x="734"/>
        <item x="222"/>
        <item x="494"/>
        <item x="711"/>
        <item x="865"/>
        <item x="1099"/>
        <item x="747"/>
        <item x="1108"/>
        <item x="1006"/>
        <item x="512"/>
        <item x="828"/>
        <item x="501"/>
        <item x="322"/>
        <item x="956"/>
        <item x="687"/>
        <item x="509"/>
        <item x="167"/>
        <item x="640"/>
        <item x="597"/>
        <item x="672"/>
        <item x="159"/>
        <item x="738"/>
        <item x="628"/>
        <item x="488"/>
        <item x="580"/>
        <item x="633"/>
        <item x="18"/>
        <item x="554"/>
        <item x="731"/>
        <item x="339"/>
        <item x="1228"/>
        <item x="1117"/>
        <item x="918"/>
        <item x="683"/>
        <item x="536"/>
        <item x="1034"/>
        <item x="801"/>
        <item x="489"/>
        <item x="164"/>
        <item x="980"/>
        <item x="370"/>
        <item x="821"/>
        <item x="505"/>
        <item x="38"/>
        <item x="410"/>
        <item x="1114"/>
        <item x="916"/>
        <item x="408"/>
        <item x="300"/>
        <item x="439"/>
        <item x="1065"/>
        <item x="537"/>
        <item x="1110"/>
        <item x="625"/>
        <item x="193"/>
        <item x="66"/>
        <item x="366"/>
        <item x="772"/>
        <item x="955"/>
        <item x="268"/>
        <item x="1218"/>
        <item x="199"/>
        <item x="1120"/>
        <item x="1201"/>
        <item x="285"/>
        <item x="646"/>
        <item x="431"/>
        <item x="622"/>
        <item x="1105"/>
        <item x="1211"/>
        <item x="130"/>
        <item x="19"/>
        <item x="323"/>
        <item x="330"/>
        <item x="252"/>
        <item x="415"/>
        <item x="299"/>
        <item x="591"/>
        <item x="481"/>
        <item x="52"/>
        <item x="1131"/>
        <item x="599"/>
        <item x="586"/>
        <item x="4"/>
        <item x="96"/>
        <item x="1196"/>
        <item x="570"/>
        <item x="105"/>
        <item x="129"/>
        <item x="901"/>
        <item x="914"/>
        <item x="583"/>
        <item x="39"/>
        <item x="1144"/>
        <item x="182"/>
        <item x="69"/>
        <item x="1053"/>
        <item x="1158"/>
        <item x="878"/>
        <item x="286"/>
        <item x="984"/>
        <item x="817"/>
        <item x="207"/>
        <item x="192"/>
        <item x="435"/>
        <item x="183"/>
        <item x="1101"/>
        <item x="892"/>
        <item x="1133"/>
        <item x="1176"/>
        <item x="854"/>
        <item x="225"/>
        <item x="278"/>
        <item x="84"/>
        <item x="1098"/>
        <item x="1230"/>
        <item x="546"/>
        <item x="1043"/>
        <item x="1226"/>
        <item x="634"/>
        <item x="478"/>
        <item x="56"/>
        <item x="476"/>
        <item x="353"/>
        <item x="941"/>
        <item x="406"/>
        <item x="234"/>
        <item x="818"/>
        <item x="119"/>
        <item x="170"/>
        <item x="513"/>
        <item x="614"/>
        <item x="993"/>
        <item x="137"/>
        <item x="996"/>
        <item x="265"/>
        <item x="653"/>
        <item x="290"/>
        <item x="313"/>
        <item x="1189"/>
        <item x="835"/>
        <item x="335"/>
        <item x="241"/>
        <item x="826"/>
        <item x="674"/>
        <item x="978"/>
        <item x="804"/>
        <item x="575"/>
        <item x="547"/>
        <item x="156"/>
        <item x="29"/>
        <item x="458"/>
        <item x="181"/>
        <item x="416"/>
        <item x="1140"/>
        <item x="585"/>
        <item x="229"/>
        <item x="650"/>
        <item x="115"/>
        <item x="17"/>
        <item x="460"/>
        <item x="325"/>
        <item x="101"/>
        <item x="251"/>
        <item x="517"/>
        <item x="1191"/>
        <item x="453"/>
        <item x="624"/>
        <item x="618"/>
        <item x="349"/>
        <item x="819"/>
        <item x="389"/>
        <item x="373"/>
        <item x="1022"/>
        <item x="678"/>
        <item x="673"/>
        <item x="224"/>
        <item x="1128"/>
        <item x="663"/>
        <item x="93"/>
        <item x="1035"/>
        <item x="446"/>
        <item x="981"/>
        <item x="445"/>
        <item x="1016"/>
        <item x="516"/>
        <item x="620"/>
        <item x="449"/>
        <item x="109"/>
        <item x="133"/>
        <item x="326"/>
        <item x="394"/>
        <item x="911"/>
        <item x="432"/>
        <item x="1149"/>
        <item x="927"/>
        <item x="226"/>
        <item x="746"/>
        <item x="1177"/>
        <item x="471"/>
        <item x="1095"/>
        <item x="556"/>
        <item x="200"/>
        <item x="213"/>
        <item x="395"/>
        <item x="393"/>
        <item x="800"/>
        <item x="409"/>
        <item x="629"/>
        <item x="70"/>
        <item x="851"/>
        <item x="666"/>
        <item x="343"/>
        <item x="504"/>
        <item x="698"/>
        <item x="188"/>
        <item x="190"/>
        <item x="1008"/>
        <item x="1038"/>
        <item x="1037"/>
        <item x="1044"/>
        <item x="924"/>
        <item x="1093"/>
        <item x="594"/>
        <item x="759"/>
        <item x="1137"/>
        <item x="1028"/>
        <item x="1169"/>
        <item x="1100"/>
        <item x="933"/>
        <item x="654"/>
        <item x="400"/>
        <item x="1033"/>
        <item x="403"/>
        <item x="1086"/>
        <item x="1231"/>
        <item x="187"/>
        <item x="951"/>
        <item x="230"/>
        <item x="789"/>
        <item x="866"/>
        <item x="288"/>
        <item x="495"/>
        <item x="361"/>
        <item x="473"/>
        <item x="142"/>
        <item x="791"/>
        <item x="913"/>
        <item x="635"/>
        <item x="590"/>
        <item x="1096"/>
        <item x="656"/>
        <item x="816"/>
        <item x="140"/>
        <item x="776"/>
        <item x="270"/>
        <item x="1123"/>
        <item x="682"/>
        <item x="632"/>
        <item x="848"/>
        <item x="76"/>
        <item x="718"/>
        <item x="742"/>
        <item x="143"/>
        <item x="758"/>
        <item x="529"/>
        <item x="994"/>
        <item x="812"/>
        <item x="849"/>
        <item x="444"/>
        <item x="553"/>
        <item x="605"/>
        <item x="283"/>
        <item x="240"/>
        <item x="568"/>
        <item x="223"/>
        <item x="1152"/>
        <item x="1151"/>
        <item x="1025"/>
        <item x="10"/>
        <item x="532"/>
        <item x="870"/>
        <item x="319"/>
        <item x="452"/>
        <item x="1056"/>
        <item x="344"/>
        <item x="1229"/>
        <item x="753"/>
        <item x="1204"/>
        <item x="145"/>
        <item x="535"/>
        <item x="1242"/>
        <item x="619"/>
        <item x="606"/>
        <item x="1198"/>
        <item x="715"/>
        <item x="793"/>
        <item x="991"/>
        <item x="990"/>
        <item x="829"/>
        <item x="868"/>
        <item x="1221"/>
        <item x="1147"/>
        <item x="884"/>
        <item x="479"/>
        <item x="1141"/>
        <item x="94"/>
        <item x="169"/>
        <item x="298"/>
        <item x="647"/>
        <item x="694"/>
        <item x="786"/>
        <item x="1030"/>
        <item x="864"/>
        <item x="889"/>
        <item x="945"/>
        <item x="1069"/>
        <item x="174"/>
        <item x="210"/>
        <item x="762"/>
        <item x="134"/>
        <item x="1241"/>
        <item x="1085"/>
        <item x="1031"/>
        <item x="797"/>
        <item x="263"/>
        <item x="778"/>
        <item x="419"/>
        <item x="418"/>
        <item x="523"/>
        <item x="98"/>
        <item x="41"/>
        <item x="30"/>
        <item x="1190"/>
        <item x="963"/>
        <item x="748"/>
        <item x="735"/>
        <item x="695"/>
        <item x="701"/>
        <item x="467"/>
        <item x="1179"/>
        <item x="82"/>
        <item x="78"/>
        <item x="971"/>
        <item x="842"/>
        <item x="794"/>
        <item x="217"/>
        <item x="386"/>
        <item x="781"/>
        <item x="710"/>
        <item x="689"/>
        <item x="1072"/>
        <item x="1224"/>
        <item x="1214"/>
        <item x="903"/>
        <item x="111"/>
        <item x="90"/>
        <item x="87"/>
        <item x="974"/>
        <item x="276"/>
        <item x="381"/>
        <item x="565"/>
        <item x="564"/>
        <item x="992"/>
        <item x="11"/>
        <item x="245"/>
        <item x="398"/>
        <item x="1048"/>
        <item x="623"/>
        <item x="680"/>
        <item x="179"/>
        <item x="1142"/>
        <item x="531"/>
        <item x="882"/>
        <item x="545"/>
        <item x="122"/>
        <item x="86"/>
        <item x="775"/>
        <item x="957"/>
        <item x="367"/>
        <item x="215"/>
        <item x="917"/>
        <item x="1054"/>
        <item x="160"/>
        <item x="729"/>
        <item x="847"/>
        <item x="562"/>
        <item x="1010"/>
        <item x="194"/>
        <item x="447"/>
        <item x="1074"/>
        <item x="157"/>
        <item x="1079"/>
        <item x="208"/>
        <item x="500"/>
        <item x="97"/>
        <item x="795"/>
        <item x="1059"/>
        <item x="1193"/>
        <item x="843"/>
        <item x="779"/>
        <item x="888"/>
        <item x="480"/>
        <item x="178"/>
        <item x="820"/>
        <item x="1066"/>
        <item x="1183"/>
        <item x="777"/>
        <item x="49"/>
        <item x="571"/>
        <item x="175"/>
        <item x="596"/>
        <item x="867"/>
        <item x="107"/>
        <item x="106"/>
        <item x="120"/>
        <item x="1042"/>
        <item x="89"/>
        <item x="943"/>
        <item x="277"/>
        <item x="404"/>
        <item x="727"/>
        <item x="128"/>
        <item x="1202"/>
        <item x="639"/>
        <item x="1039"/>
        <item x="836"/>
        <item x="1197"/>
        <item x="1178"/>
        <item x="365"/>
        <item x="249"/>
        <item x="969"/>
        <item x="681"/>
        <item x="195"/>
        <item x="477"/>
        <item x="1102"/>
        <item x="1227"/>
        <item x="228"/>
        <item x="595"/>
        <item x="1116"/>
        <item x="433"/>
        <item x="1154"/>
        <item x="549"/>
        <item x="360"/>
        <item x="1161"/>
        <item x="1094"/>
        <item x="925"/>
        <item x="124"/>
        <item x="627"/>
        <item x="569"/>
        <item x="203"/>
        <item x="930"/>
        <item x="1073"/>
        <item x="1203"/>
        <item x="587"/>
        <item x="755"/>
        <item x="810"/>
        <item x="282"/>
        <item x="637"/>
        <item x="685"/>
        <item x="853"/>
        <item x="61"/>
        <item x="60"/>
        <item x="662"/>
        <item x="338"/>
        <item x="1225"/>
        <item x="970"/>
        <item x="999"/>
        <item x="799"/>
        <item x="822"/>
        <item x="88"/>
        <item x="113"/>
        <item x="808"/>
        <item x="827"/>
        <item x="1007"/>
        <item x="798"/>
        <item x="1153"/>
        <item x="1023"/>
        <item x="375"/>
        <item x="655"/>
        <item x="806"/>
        <item x="311"/>
        <item x="541"/>
        <item x="316"/>
        <item x="1132"/>
        <item x="691"/>
        <item x="59"/>
        <item x="1081"/>
        <item x="716"/>
        <item x="136"/>
        <item x="336"/>
        <item x="708"/>
        <item x="256"/>
        <item x="783"/>
        <item x="871"/>
        <item x="236"/>
        <item x="728"/>
        <item x="259"/>
        <item x="412"/>
        <item x="110"/>
        <item x="684"/>
        <item x="1171"/>
        <item x="890"/>
        <item x="368"/>
        <item x="825"/>
        <item x="982"/>
        <item x="584"/>
        <item x="987"/>
        <item x="417"/>
        <item x="1077"/>
        <item x="1134"/>
        <item x="1217"/>
        <item x="91"/>
        <item x="750"/>
        <item x="372"/>
        <item x="34"/>
        <item x="631"/>
        <item x="221"/>
        <item x="239"/>
        <item x="1150"/>
        <item x="146"/>
        <item x="1130"/>
        <item x="437"/>
        <item x="272"/>
        <item x="874"/>
        <item x="506"/>
        <item x="497"/>
        <item x="907"/>
        <item x="559"/>
        <item x="472"/>
        <item x="135"/>
        <item x="528"/>
        <item x="155"/>
        <item x="117"/>
        <item x="526"/>
        <item x="1165"/>
        <item x="99"/>
        <item x="813"/>
        <item x="1032"/>
        <item x="533"/>
        <item x="1243"/>
        <item x="92"/>
        <item x="346"/>
        <item x="588"/>
        <item x="774"/>
        <item x="108"/>
        <item x="63"/>
        <item x="1195"/>
        <item x="318"/>
        <item x="292"/>
        <item x="112"/>
        <item x="127"/>
        <item x="670"/>
        <item x="1041"/>
        <item x="983"/>
        <item x="33"/>
        <item x="923"/>
        <item x="1021"/>
        <item x="47"/>
        <item x="340"/>
        <item x="271"/>
        <item x="1050"/>
        <item x="475"/>
        <item x="891"/>
        <item x="555"/>
        <item x="45"/>
        <item x="740"/>
        <item x="491"/>
        <item x="671"/>
        <item x="102"/>
        <item x="407"/>
        <item x="35"/>
        <item x="496"/>
        <item x="626"/>
        <item x="1017"/>
        <item x="558"/>
        <item x="1029"/>
        <item x="1005"/>
        <item x="1160"/>
        <item x="1135"/>
        <item x="347"/>
        <item x="387"/>
        <item x="1155"/>
        <item x="42"/>
        <item x="730"/>
        <item x="26"/>
        <item x="457"/>
        <item x="44"/>
        <item x="13"/>
        <item x="1047"/>
        <item x="592"/>
        <item x="677"/>
        <item x="877"/>
        <item x="257"/>
        <item x="932"/>
        <item x="36"/>
        <item x="451"/>
        <item x="707"/>
        <item x="1233"/>
        <item x="840"/>
        <item x="235"/>
        <item x="1163"/>
        <item x="345"/>
        <item x="1127"/>
        <item x="859"/>
        <item x="610"/>
        <item x="380"/>
        <item x="544"/>
        <item x="166"/>
        <item x="659"/>
        <item x="873"/>
        <item x="204"/>
        <item x="815"/>
        <item x="515"/>
        <item x="12"/>
        <item x="557"/>
        <item x="566"/>
        <item x="9"/>
        <item x="561"/>
        <item x="378"/>
        <item x="1136"/>
        <item x="470"/>
        <item x="894"/>
        <item x="459"/>
        <item x="739"/>
        <item x="1067"/>
        <item x="171"/>
        <item x="1199"/>
        <item x="744"/>
        <item x="560"/>
        <item x="153"/>
        <item x="574"/>
        <item x="237"/>
        <item x="291"/>
        <item x="1011"/>
        <item x="165"/>
        <item x="321"/>
        <item x="688"/>
        <item x="530"/>
        <item x="915"/>
        <item x="697"/>
        <item x="733"/>
        <item x="814"/>
        <item x="1234"/>
        <item x="737"/>
        <item x="83"/>
        <item x="863"/>
        <item x="328"/>
        <item x="644"/>
        <item x="636"/>
        <item x="539"/>
        <item x="1148"/>
        <item x="147"/>
        <item x="765"/>
        <item x="1180"/>
        <item x="736"/>
        <item x="931"/>
        <item x="461"/>
        <item x="243"/>
        <item x="582"/>
        <item x="493"/>
        <item x="920"/>
        <item x="385"/>
        <item x="397"/>
        <item x="492"/>
        <item x="55"/>
        <item x="469"/>
        <item x="123"/>
        <item x="962"/>
        <item x="919"/>
        <item x="1057"/>
        <item x="658"/>
        <item x="1138"/>
        <item x="630"/>
        <item x="189"/>
        <item x="414"/>
        <item x="2"/>
        <item x="749"/>
        <item x="442"/>
        <item x="191"/>
        <item x="315"/>
        <item x="572"/>
        <item x="581"/>
        <item x="617"/>
        <item x="860"/>
        <item x="206"/>
        <item x="788"/>
        <item x="301"/>
        <item x="929"/>
        <item x="1040"/>
        <item x="1139"/>
        <item x="705"/>
        <item x="399"/>
        <item x="1194"/>
        <item x="567"/>
        <item x="579"/>
        <item x="518"/>
        <item x="279"/>
        <item x="214"/>
        <item x="724"/>
        <item x="534"/>
        <item x="1223"/>
        <item x="525"/>
        <item x="976"/>
        <item x="792"/>
        <item x="1083"/>
        <item x="317"/>
        <item x="81"/>
        <item x="769"/>
        <item x="833"/>
        <item x="1145"/>
        <item x="374"/>
        <item x="712"/>
        <item x="141"/>
        <item x="31"/>
        <item x="645"/>
        <item x="552"/>
        <item x="719"/>
        <item x="201"/>
        <item x="717"/>
        <item x="1052"/>
        <item x="507"/>
        <item x="621"/>
        <item x="995"/>
        <item x="1060"/>
        <item x="293"/>
        <item x="690"/>
        <item x="266"/>
        <item x="664"/>
        <item x="1049"/>
        <item x="1162"/>
        <item x="430"/>
        <item x="905"/>
        <item x="886"/>
        <item x="757"/>
        <item x="782"/>
        <item x="855"/>
        <item x="611"/>
        <item x="197"/>
        <item x="1237"/>
        <item x="520"/>
        <item x="302"/>
        <item x="428"/>
        <item x="939"/>
        <item x="1186"/>
        <item x="364"/>
        <item x="649"/>
        <item x="510"/>
        <item x="67"/>
        <item x="857"/>
        <item x="341"/>
        <item x="754"/>
        <item x="823"/>
        <item x="144"/>
        <item x="334"/>
        <item x="900"/>
        <item x="521"/>
        <item x="1192"/>
        <item x="448"/>
        <item x="139"/>
        <item x="242"/>
        <item x="1000"/>
        <item x="968"/>
        <item x="411"/>
        <item x="648"/>
        <item x="1185"/>
        <item x="72"/>
        <item x="1124"/>
        <item x="811"/>
        <item x="615"/>
        <item x="54"/>
        <item x="262"/>
        <item x="883"/>
        <item x="936"/>
        <item x="177"/>
        <item x="522"/>
        <item x="1068"/>
        <item x="952"/>
        <item x="267"/>
        <item x="238"/>
        <item x="1019"/>
        <item x="43"/>
        <item x="1092"/>
        <item x="838"/>
        <item x="1156"/>
        <item x="760"/>
        <item x="686"/>
        <item x="949"/>
        <item x="602"/>
        <item x="396"/>
        <item x="862"/>
        <item x="1097"/>
        <item x="1014"/>
        <item x="3"/>
        <item x="482"/>
        <item x="483"/>
        <item x="852"/>
        <item x="354"/>
        <item x="438"/>
        <item x="902"/>
        <item x="423"/>
        <item x="713"/>
        <item x="150"/>
        <item x="499"/>
        <item x="80"/>
        <item x="100"/>
        <item x="434"/>
        <item x="542"/>
        <item x="383"/>
        <item x="676"/>
        <item x="64"/>
        <item x="1070"/>
        <item x="1122"/>
        <item x="858"/>
        <item x="258"/>
        <item x="362"/>
        <item x="289"/>
        <item x="519"/>
        <item x="548"/>
        <item x="1209"/>
        <item x="1115"/>
        <item x="909"/>
        <item x="8"/>
        <item x="1075"/>
        <item x="1087"/>
        <item x="881"/>
        <item x="388"/>
        <item x="296"/>
        <item x="988"/>
        <item x="1111"/>
        <item x="16"/>
        <item x="998"/>
        <item x="743"/>
        <item x="28"/>
        <item x="309"/>
        <item x="940"/>
        <item x="23"/>
        <item x="1055"/>
        <item x="885"/>
        <item x="85"/>
        <item x="1126"/>
        <item x="62"/>
        <item x="1215"/>
        <item x="25"/>
        <item x="1104"/>
        <item x="126"/>
        <item x="807"/>
        <item x="73"/>
        <item x="1027"/>
        <item x="348"/>
        <item x="185"/>
        <item x="352"/>
        <item x="269"/>
        <item x="601"/>
        <item x="46"/>
        <item x="638"/>
        <item x="168"/>
        <item x="218"/>
        <item x="704"/>
        <item x="287"/>
        <item x="977"/>
        <item x="429"/>
        <item x="307"/>
        <item x="965"/>
        <item x="702"/>
        <item x="14"/>
        <item x="22"/>
        <item x="745"/>
        <item x="593"/>
        <item x="771"/>
        <item x="332"/>
        <item x="527"/>
        <item x="899"/>
        <item x="841"/>
        <item x="790"/>
        <item x="1181"/>
        <item x="198"/>
        <item x="1166"/>
        <item x="462"/>
        <item x="1206"/>
        <item x="306"/>
        <item x="331"/>
        <item x="58"/>
        <item x="1062"/>
        <item x="809"/>
        <item x="379"/>
        <item x="756"/>
        <item x="402"/>
        <item x="550"/>
        <item x="1129"/>
        <item x="926"/>
        <item x="246"/>
        <item x="1167"/>
        <item x="906"/>
        <item x="1232"/>
        <item x="845"/>
        <item x="872"/>
        <item x="484"/>
        <item x="960"/>
        <item x="652"/>
        <item x="1182"/>
        <item x="609"/>
        <item x="37"/>
        <item x="668"/>
        <item x="787"/>
        <item x="371"/>
        <item x="1220"/>
        <item x="273"/>
        <item x="944"/>
        <item x="254"/>
        <item x="709"/>
        <item x="967"/>
        <item x="162"/>
        <item x="1239"/>
        <item x="880"/>
        <item x="186"/>
        <item x="1172"/>
        <item x="875"/>
        <item x="1004"/>
        <item x="1200"/>
        <item x="202"/>
        <item x="732"/>
        <item x="261"/>
        <item x="1106"/>
        <item x="514"/>
        <item x="975"/>
        <item x="803"/>
        <item x="946"/>
        <item x="148"/>
        <item x="989"/>
        <item x="551"/>
        <item x="176"/>
        <item x="767"/>
        <item x="356"/>
        <item x="465"/>
        <item x="948"/>
        <item x="578"/>
        <item x="132"/>
        <item x="725"/>
        <item x="720"/>
        <item x="1015"/>
        <item x="643"/>
        <item x="48"/>
        <item x="1119"/>
        <item x="1045"/>
        <item x="824"/>
        <item x="922"/>
        <item x="1236"/>
        <item x="426"/>
        <item x="163"/>
        <item x="693"/>
        <item x="209"/>
        <item x="1089"/>
        <item x="958"/>
        <item x="255"/>
        <item x="212"/>
        <item x="104"/>
        <item x="1061"/>
        <item x="32"/>
        <item x="1026"/>
        <item x="327"/>
        <item x="24"/>
        <item x="0"/>
      </items>
    </pivotField>
    <pivotField dataField="1" showAll="0" defaultSubtotal="0"/>
    <pivotField dataField="1" showAll="0" defaultSubtotal="0"/>
  </pivotFields>
  <rowFields count="1">
    <field x="-2"/>
  </rowFields>
  <rowItems count="3">
    <i>
      <x/>
    </i>
    <i i="1">
      <x v="1"/>
    </i>
    <i i="2">
      <x v="2"/>
    </i>
  </rowItems>
  <colFields count="1">
    <field x="0"/>
  </colFields>
  <colItems count="5">
    <i>
      <x/>
    </i>
    <i>
      <x v="1"/>
    </i>
    <i>
      <x v="2"/>
    </i>
    <i>
      <x v="3"/>
    </i>
    <i>
      <x v="4"/>
    </i>
  </colItems>
  <dataFields count="3">
    <dataField name="Avg WALMEX.MX" fld="1" subtotal="average" baseField="0" baseItem="0"/>
    <dataField name="Avg BIMBOA.MX" fld="2" subtotal="average" baseField="0" baseItem="0"/>
    <dataField name="Avg CEMEX.MX" fld="3" subtotal="average" baseField="0" baseItem="0"/>
  </dataFields>
  <formats count="1">
    <format dxfId="0">
      <pivotArea collapsedLevelsAreSubtotals="1" fieldPosition="0">
        <references count="2">
          <reference field="4294967294" count="1">
            <x v="1"/>
          </reference>
          <reference field="0" count="1" selected="0">
            <x v="1"/>
          </reference>
        </references>
      </pivotArea>
    </format>
  </formats>
  <pivotTableStyleInfo name="PivotStyleLight18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1CA7EB7-AD12-48C4-BF4E-87162E2ED363}" name="PivotTable4" cacheId="3" dataOnRows="1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showHeaders="0" outline="1" outlineData="1" multipleFieldFilters="0">
  <location ref="N16:S19" firstHeaderRow="0" firstDataRow="1" firstDataCol="1"/>
  <pivotFields count="4">
    <pivotField axis="axisCol" showAll="0">
      <items count="7">
        <item x="1"/>
        <item x="2"/>
        <item x="3"/>
        <item x="4"/>
        <item x="5"/>
        <item h="1" x="0"/>
        <item t="default"/>
      </items>
    </pivotField>
    <pivotField dataField="1" showAll="0">
      <items count="1246">
        <item x="961"/>
        <item x="464"/>
        <item x="954"/>
        <item x="887"/>
        <item x="253"/>
        <item x="281"/>
        <item x="1036"/>
        <item x="138"/>
        <item x="770"/>
        <item x="726"/>
        <item x="1125"/>
        <item x="1188"/>
        <item x="573"/>
        <item x="723"/>
        <item x="876"/>
        <item x="74"/>
        <item x="20"/>
        <item x="751"/>
        <item x="295"/>
        <item x="752"/>
        <item x="985"/>
        <item x="51"/>
        <item x="1"/>
        <item x="972"/>
        <item x="264"/>
        <item x="1240"/>
        <item x="211"/>
        <item x="1207"/>
        <item x="935"/>
        <item x="1051"/>
        <item x="700"/>
        <item x="947"/>
        <item x="376"/>
        <item x="1244"/>
        <item x="964"/>
        <item x="77"/>
        <item x="390"/>
        <item x="1107"/>
        <item x="966"/>
        <item x="351"/>
        <item x="151"/>
        <item x="333"/>
        <item x="6"/>
        <item x="1170"/>
        <item x="1235"/>
        <item x="986"/>
        <item x="436"/>
        <item x="763"/>
        <item x="227"/>
        <item x="912"/>
        <item x="1046"/>
        <item x="304"/>
        <item x="358"/>
        <item x="1238"/>
        <item x="1222"/>
        <item x="172"/>
        <item x="71"/>
        <item x="938"/>
        <item x="538"/>
        <item x="502"/>
        <item x="275"/>
        <item x="1080"/>
        <item x="413"/>
        <item x="487"/>
        <item x="205"/>
        <item x="1212"/>
        <item x="959"/>
        <item x="589"/>
        <item x="308"/>
        <item x="667"/>
        <item x="1175"/>
        <item x="1020"/>
        <item x="441"/>
        <item x="1024"/>
        <item x="280"/>
        <item x="543"/>
        <item x="1076"/>
        <item x="463"/>
        <item x="612"/>
        <item x="942"/>
        <item x="329"/>
        <item x="997"/>
        <item x="577"/>
        <item x="953"/>
        <item x="95"/>
        <item x="103"/>
        <item x="950"/>
        <item x="391"/>
        <item x="1002"/>
        <item x="248"/>
        <item x="600"/>
        <item x="703"/>
        <item x="669"/>
        <item x="846"/>
        <item x="576"/>
        <item x="1184"/>
        <item x="1157"/>
        <item x="832"/>
        <item x="158"/>
        <item x="274"/>
        <item x="1064"/>
        <item x="284"/>
        <item x="152"/>
        <item x="420"/>
        <item x="456"/>
        <item x="973"/>
        <item x="1009"/>
        <item x="706"/>
        <item x="1159"/>
        <item x="675"/>
        <item x="244"/>
        <item x="1187"/>
        <item x="68"/>
        <item x="21"/>
        <item x="57"/>
        <item x="503"/>
        <item x="50"/>
        <item x="424"/>
        <item x="861"/>
        <item x="53"/>
        <item x="641"/>
        <item x="5"/>
        <item x="1003"/>
        <item x="1208"/>
        <item x="355"/>
        <item x="898"/>
        <item x="466"/>
        <item x="1090"/>
        <item x="1219"/>
        <item x="1174"/>
        <item x="897"/>
        <item x="314"/>
        <item x="1071"/>
        <item x="908"/>
        <item x="893"/>
        <item x="979"/>
        <item x="7"/>
        <item x="27"/>
        <item x="260"/>
        <item x="392"/>
        <item x="661"/>
        <item x="722"/>
        <item x="1210"/>
        <item x="425"/>
        <item x="305"/>
        <item x="1082"/>
        <item x="1063"/>
        <item x="15"/>
        <item x="40"/>
        <item x="839"/>
        <item x="869"/>
        <item x="337"/>
        <item x="384"/>
        <item x="1213"/>
        <item x="490"/>
        <item x="844"/>
        <item x="320"/>
        <item x="250"/>
        <item x="660"/>
        <item x="761"/>
        <item x="1088"/>
        <item x="780"/>
        <item x="1112"/>
        <item x="357"/>
        <item x="1205"/>
        <item x="173"/>
        <item x="721"/>
        <item x="692"/>
        <item x="784"/>
        <item x="79"/>
        <item x="405"/>
        <item x="651"/>
        <item x="937"/>
        <item x="149"/>
        <item x="773"/>
        <item x="1121"/>
        <item x="766"/>
        <item x="440"/>
        <item x="1012"/>
        <item x="247"/>
        <item x="427"/>
        <item x="1146"/>
        <item x="805"/>
        <item x="422"/>
        <item x="603"/>
        <item x="220"/>
        <item x="294"/>
        <item x="831"/>
        <item x="1118"/>
        <item x="498"/>
        <item x="180"/>
        <item x="1168"/>
        <item x="184"/>
        <item x="934"/>
        <item x="895"/>
        <item x="1164"/>
        <item x="607"/>
        <item x="764"/>
        <item x="696"/>
        <item x="196"/>
        <item x="896"/>
        <item x="802"/>
        <item x="604"/>
        <item x="1058"/>
        <item x="608"/>
        <item x="1143"/>
        <item x="450"/>
        <item x="1001"/>
        <item x="699"/>
        <item x="486"/>
        <item x="468"/>
        <item x="1084"/>
        <item x="511"/>
        <item x="642"/>
        <item x="401"/>
        <item x="524"/>
        <item x="879"/>
        <item x="342"/>
        <item x="616"/>
        <item x="231"/>
        <item x="131"/>
        <item x="657"/>
        <item x="154"/>
        <item x="665"/>
        <item x="474"/>
        <item x="1018"/>
        <item x="1173"/>
        <item x="679"/>
        <item x="834"/>
        <item x="454"/>
        <item x="540"/>
        <item x="1103"/>
        <item x="359"/>
        <item x="1091"/>
        <item x="508"/>
        <item x="921"/>
        <item x="118"/>
        <item x="741"/>
        <item x="768"/>
        <item x="75"/>
        <item x="377"/>
        <item x="785"/>
        <item x="1013"/>
        <item x="714"/>
        <item x="121"/>
        <item x="850"/>
        <item x="310"/>
        <item x="65"/>
        <item x="856"/>
        <item x="232"/>
        <item x="1078"/>
        <item x="563"/>
        <item x="904"/>
        <item x="1113"/>
        <item x="455"/>
        <item x="830"/>
        <item x="613"/>
        <item x="303"/>
        <item x="297"/>
        <item x="1109"/>
        <item x="598"/>
        <item x="312"/>
        <item x="233"/>
        <item x="485"/>
        <item x="382"/>
        <item x="125"/>
        <item x="910"/>
        <item x="219"/>
        <item x="114"/>
        <item x="796"/>
        <item x="363"/>
        <item x="350"/>
        <item x="421"/>
        <item x="116"/>
        <item x="324"/>
        <item x="1216"/>
        <item x="837"/>
        <item x="443"/>
        <item x="216"/>
        <item x="928"/>
        <item x="161"/>
        <item x="369"/>
        <item x="734"/>
        <item x="222"/>
        <item x="494"/>
        <item x="711"/>
        <item x="865"/>
        <item x="1099"/>
        <item x="747"/>
        <item x="1108"/>
        <item x="1006"/>
        <item x="512"/>
        <item x="828"/>
        <item x="501"/>
        <item x="322"/>
        <item x="956"/>
        <item x="687"/>
        <item x="509"/>
        <item x="167"/>
        <item x="640"/>
        <item x="597"/>
        <item x="672"/>
        <item x="159"/>
        <item x="738"/>
        <item x="628"/>
        <item x="488"/>
        <item x="580"/>
        <item x="633"/>
        <item x="18"/>
        <item x="554"/>
        <item x="731"/>
        <item x="339"/>
        <item x="1228"/>
        <item x="1117"/>
        <item x="918"/>
        <item x="683"/>
        <item x="536"/>
        <item x="1034"/>
        <item x="801"/>
        <item x="489"/>
        <item x="164"/>
        <item x="980"/>
        <item x="370"/>
        <item x="821"/>
        <item x="505"/>
        <item x="38"/>
        <item x="410"/>
        <item x="1114"/>
        <item x="916"/>
        <item x="408"/>
        <item x="300"/>
        <item x="439"/>
        <item x="1065"/>
        <item x="537"/>
        <item x="1110"/>
        <item x="625"/>
        <item x="193"/>
        <item x="66"/>
        <item x="366"/>
        <item x="772"/>
        <item x="955"/>
        <item x="268"/>
        <item x="1218"/>
        <item x="199"/>
        <item x="1120"/>
        <item x="1201"/>
        <item x="285"/>
        <item x="646"/>
        <item x="431"/>
        <item x="622"/>
        <item x="1105"/>
        <item x="1211"/>
        <item x="130"/>
        <item x="19"/>
        <item x="323"/>
        <item x="330"/>
        <item x="252"/>
        <item x="415"/>
        <item x="299"/>
        <item x="591"/>
        <item x="481"/>
        <item x="52"/>
        <item x="1131"/>
        <item x="599"/>
        <item x="586"/>
        <item x="4"/>
        <item x="96"/>
        <item x="1196"/>
        <item x="570"/>
        <item x="105"/>
        <item x="129"/>
        <item x="901"/>
        <item x="914"/>
        <item x="583"/>
        <item x="39"/>
        <item x="1144"/>
        <item x="182"/>
        <item x="69"/>
        <item x="1053"/>
        <item x="1158"/>
        <item x="878"/>
        <item x="286"/>
        <item x="984"/>
        <item x="817"/>
        <item x="207"/>
        <item x="192"/>
        <item x="435"/>
        <item x="183"/>
        <item x="1101"/>
        <item x="892"/>
        <item x="1133"/>
        <item x="1176"/>
        <item x="854"/>
        <item x="225"/>
        <item x="278"/>
        <item x="84"/>
        <item x="1098"/>
        <item x="1230"/>
        <item x="546"/>
        <item x="1043"/>
        <item x="1226"/>
        <item x="634"/>
        <item x="478"/>
        <item x="56"/>
        <item x="476"/>
        <item x="353"/>
        <item x="941"/>
        <item x="406"/>
        <item x="234"/>
        <item x="818"/>
        <item x="119"/>
        <item x="170"/>
        <item x="513"/>
        <item x="614"/>
        <item x="993"/>
        <item x="137"/>
        <item x="996"/>
        <item x="265"/>
        <item x="653"/>
        <item x="290"/>
        <item x="313"/>
        <item x="1189"/>
        <item x="835"/>
        <item x="335"/>
        <item x="241"/>
        <item x="826"/>
        <item x="674"/>
        <item x="978"/>
        <item x="804"/>
        <item x="575"/>
        <item x="547"/>
        <item x="156"/>
        <item x="29"/>
        <item x="458"/>
        <item x="181"/>
        <item x="416"/>
        <item x="1140"/>
        <item x="585"/>
        <item x="229"/>
        <item x="650"/>
        <item x="115"/>
        <item x="17"/>
        <item x="460"/>
        <item x="325"/>
        <item x="101"/>
        <item x="251"/>
        <item x="517"/>
        <item x="1191"/>
        <item x="453"/>
        <item x="624"/>
        <item x="618"/>
        <item x="349"/>
        <item x="819"/>
        <item x="389"/>
        <item x="373"/>
        <item x="1022"/>
        <item x="678"/>
        <item x="673"/>
        <item x="224"/>
        <item x="1128"/>
        <item x="663"/>
        <item x="93"/>
        <item x="1035"/>
        <item x="446"/>
        <item x="981"/>
        <item x="445"/>
        <item x="1016"/>
        <item x="516"/>
        <item x="620"/>
        <item x="449"/>
        <item x="109"/>
        <item x="133"/>
        <item x="326"/>
        <item x="394"/>
        <item x="911"/>
        <item x="432"/>
        <item x="1149"/>
        <item x="927"/>
        <item x="226"/>
        <item x="746"/>
        <item x="1177"/>
        <item x="471"/>
        <item x="1095"/>
        <item x="556"/>
        <item x="200"/>
        <item x="213"/>
        <item x="395"/>
        <item x="393"/>
        <item x="800"/>
        <item x="409"/>
        <item x="629"/>
        <item x="70"/>
        <item x="851"/>
        <item x="666"/>
        <item x="343"/>
        <item x="504"/>
        <item x="698"/>
        <item x="188"/>
        <item x="190"/>
        <item x="1008"/>
        <item x="1038"/>
        <item x="1037"/>
        <item x="1044"/>
        <item x="924"/>
        <item x="1093"/>
        <item x="594"/>
        <item x="759"/>
        <item x="1137"/>
        <item x="1028"/>
        <item x="1169"/>
        <item x="1100"/>
        <item x="933"/>
        <item x="654"/>
        <item x="400"/>
        <item x="1033"/>
        <item x="403"/>
        <item x="1086"/>
        <item x="1231"/>
        <item x="187"/>
        <item x="951"/>
        <item x="230"/>
        <item x="789"/>
        <item x="866"/>
        <item x="288"/>
        <item x="495"/>
        <item x="361"/>
        <item x="473"/>
        <item x="142"/>
        <item x="791"/>
        <item x="913"/>
        <item x="635"/>
        <item x="590"/>
        <item x="1096"/>
        <item x="656"/>
        <item x="816"/>
        <item x="140"/>
        <item x="776"/>
        <item x="270"/>
        <item x="1123"/>
        <item x="682"/>
        <item x="632"/>
        <item x="848"/>
        <item x="76"/>
        <item x="718"/>
        <item x="742"/>
        <item x="143"/>
        <item x="758"/>
        <item x="529"/>
        <item x="994"/>
        <item x="812"/>
        <item x="849"/>
        <item x="444"/>
        <item x="553"/>
        <item x="605"/>
        <item x="283"/>
        <item x="240"/>
        <item x="568"/>
        <item x="223"/>
        <item x="1152"/>
        <item x="1151"/>
        <item x="1025"/>
        <item x="10"/>
        <item x="532"/>
        <item x="870"/>
        <item x="319"/>
        <item x="452"/>
        <item x="1056"/>
        <item x="344"/>
        <item x="1229"/>
        <item x="753"/>
        <item x="1204"/>
        <item x="145"/>
        <item x="535"/>
        <item x="1242"/>
        <item x="619"/>
        <item x="606"/>
        <item x="1198"/>
        <item x="715"/>
        <item x="793"/>
        <item x="991"/>
        <item x="990"/>
        <item x="829"/>
        <item x="868"/>
        <item x="1221"/>
        <item x="1147"/>
        <item x="884"/>
        <item x="479"/>
        <item x="1141"/>
        <item x="94"/>
        <item x="169"/>
        <item x="298"/>
        <item x="647"/>
        <item x="694"/>
        <item x="786"/>
        <item x="1030"/>
        <item x="864"/>
        <item x="889"/>
        <item x="945"/>
        <item x="1069"/>
        <item x="174"/>
        <item x="210"/>
        <item x="762"/>
        <item x="134"/>
        <item x="1241"/>
        <item x="1085"/>
        <item x="1031"/>
        <item x="797"/>
        <item x="263"/>
        <item x="778"/>
        <item x="419"/>
        <item x="418"/>
        <item x="523"/>
        <item x="98"/>
        <item x="41"/>
        <item x="30"/>
        <item x="1190"/>
        <item x="963"/>
        <item x="748"/>
        <item x="735"/>
        <item x="695"/>
        <item x="701"/>
        <item x="467"/>
        <item x="1179"/>
        <item x="82"/>
        <item x="78"/>
        <item x="971"/>
        <item x="842"/>
        <item x="794"/>
        <item x="217"/>
        <item x="386"/>
        <item x="781"/>
        <item x="710"/>
        <item x="689"/>
        <item x="1072"/>
        <item x="1224"/>
        <item x="1214"/>
        <item x="903"/>
        <item x="111"/>
        <item x="90"/>
        <item x="87"/>
        <item x="974"/>
        <item x="276"/>
        <item x="381"/>
        <item x="565"/>
        <item x="564"/>
        <item x="992"/>
        <item x="11"/>
        <item x="245"/>
        <item x="398"/>
        <item x="1048"/>
        <item x="623"/>
        <item x="680"/>
        <item x="179"/>
        <item x="1142"/>
        <item x="531"/>
        <item x="882"/>
        <item x="545"/>
        <item x="122"/>
        <item x="86"/>
        <item x="775"/>
        <item x="957"/>
        <item x="367"/>
        <item x="215"/>
        <item x="917"/>
        <item x="1054"/>
        <item x="160"/>
        <item x="729"/>
        <item x="847"/>
        <item x="562"/>
        <item x="1010"/>
        <item x="194"/>
        <item x="447"/>
        <item x="1074"/>
        <item x="157"/>
        <item x="1079"/>
        <item x="208"/>
        <item x="500"/>
        <item x="97"/>
        <item x="795"/>
        <item x="1059"/>
        <item x="1193"/>
        <item x="843"/>
        <item x="779"/>
        <item x="888"/>
        <item x="480"/>
        <item x="178"/>
        <item x="820"/>
        <item x="1066"/>
        <item x="1183"/>
        <item x="777"/>
        <item x="49"/>
        <item x="571"/>
        <item x="175"/>
        <item x="596"/>
        <item x="867"/>
        <item x="107"/>
        <item x="106"/>
        <item x="120"/>
        <item x="1042"/>
        <item x="89"/>
        <item x="943"/>
        <item x="277"/>
        <item x="404"/>
        <item x="727"/>
        <item x="128"/>
        <item x="1202"/>
        <item x="639"/>
        <item x="1039"/>
        <item x="836"/>
        <item x="1197"/>
        <item x="1178"/>
        <item x="365"/>
        <item x="249"/>
        <item x="969"/>
        <item x="681"/>
        <item x="195"/>
        <item x="477"/>
        <item x="1102"/>
        <item x="1227"/>
        <item x="228"/>
        <item x="595"/>
        <item x="1116"/>
        <item x="433"/>
        <item x="1154"/>
        <item x="549"/>
        <item x="360"/>
        <item x="1161"/>
        <item x="1094"/>
        <item x="925"/>
        <item x="124"/>
        <item x="627"/>
        <item x="569"/>
        <item x="203"/>
        <item x="930"/>
        <item x="1073"/>
        <item x="1203"/>
        <item x="587"/>
        <item x="755"/>
        <item x="810"/>
        <item x="282"/>
        <item x="637"/>
        <item x="685"/>
        <item x="853"/>
        <item x="61"/>
        <item x="60"/>
        <item x="662"/>
        <item x="338"/>
        <item x="1225"/>
        <item x="970"/>
        <item x="999"/>
        <item x="799"/>
        <item x="822"/>
        <item x="88"/>
        <item x="113"/>
        <item x="808"/>
        <item x="827"/>
        <item x="1007"/>
        <item x="798"/>
        <item x="1153"/>
        <item x="1023"/>
        <item x="375"/>
        <item x="655"/>
        <item x="806"/>
        <item x="311"/>
        <item x="541"/>
        <item x="316"/>
        <item x="1132"/>
        <item x="691"/>
        <item x="59"/>
        <item x="1081"/>
        <item x="716"/>
        <item x="136"/>
        <item x="336"/>
        <item x="708"/>
        <item x="256"/>
        <item x="783"/>
        <item x="871"/>
        <item x="236"/>
        <item x="728"/>
        <item x="259"/>
        <item x="412"/>
        <item x="110"/>
        <item x="684"/>
        <item x="1171"/>
        <item x="890"/>
        <item x="368"/>
        <item x="825"/>
        <item x="982"/>
        <item x="584"/>
        <item x="987"/>
        <item x="417"/>
        <item x="1077"/>
        <item x="1134"/>
        <item x="1217"/>
        <item x="91"/>
        <item x="750"/>
        <item x="372"/>
        <item x="34"/>
        <item x="631"/>
        <item x="221"/>
        <item x="239"/>
        <item x="1150"/>
        <item x="146"/>
        <item x="1130"/>
        <item x="437"/>
        <item x="272"/>
        <item x="874"/>
        <item x="506"/>
        <item x="497"/>
        <item x="907"/>
        <item x="559"/>
        <item x="472"/>
        <item x="135"/>
        <item x="528"/>
        <item x="155"/>
        <item x="117"/>
        <item x="526"/>
        <item x="1165"/>
        <item x="99"/>
        <item x="813"/>
        <item x="1032"/>
        <item x="533"/>
        <item x="1243"/>
        <item x="92"/>
        <item x="346"/>
        <item x="588"/>
        <item x="774"/>
        <item x="108"/>
        <item x="63"/>
        <item x="1195"/>
        <item x="318"/>
        <item x="292"/>
        <item x="112"/>
        <item x="127"/>
        <item x="670"/>
        <item x="1041"/>
        <item x="983"/>
        <item x="33"/>
        <item x="923"/>
        <item x="1021"/>
        <item x="47"/>
        <item x="340"/>
        <item x="271"/>
        <item x="1050"/>
        <item x="475"/>
        <item x="891"/>
        <item x="555"/>
        <item x="45"/>
        <item x="740"/>
        <item x="491"/>
        <item x="671"/>
        <item x="102"/>
        <item x="407"/>
        <item x="35"/>
        <item x="496"/>
        <item x="626"/>
        <item x="1017"/>
        <item x="558"/>
        <item x="1029"/>
        <item x="1005"/>
        <item x="1160"/>
        <item x="1135"/>
        <item x="347"/>
        <item x="387"/>
        <item x="1155"/>
        <item x="42"/>
        <item x="730"/>
        <item x="26"/>
        <item x="457"/>
        <item x="44"/>
        <item x="13"/>
        <item x="1047"/>
        <item x="592"/>
        <item x="677"/>
        <item x="877"/>
        <item x="257"/>
        <item x="932"/>
        <item x="36"/>
        <item x="451"/>
        <item x="707"/>
        <item x="1233"/>
        <item x="840"/>
        <item x="235"/>
        <item x="1163"/>
        <item x="345"/>
        <item x="1127"/>
        <item x="859"/>
        <item x="610"/>
        <item x="380"/>
        <item x="544"/>
        <item x="166"/>
        <item x="659"/>
        <item x="873"/>
        <item x="204"/>
        <item x="815"/>
        <item x="515"/>
        <item x="12"/>
        <item x="557"/>
        <item x="566"/>
        <item x="9"/>
        <item x="561"/>
        <item x="378"/>
        <item x="1136"/>
        <item x="470"/>
        <item x="894"/>
        <item x="459"/>
        <item x="739"/>
        <item x="1067"/>
        <item x="171"/>
        <item x="1199"/>
        <item x="744"/>
        <item x="560"/>
        <item x="153"/>
        <item x="574"/>
        <item x="237"/>
        <item x="291"/>
        <item x="1011"/>
        <item x="165"/>
        <item x="321"/>
        <item x="688"/>
        <item x="530"/>
        <item x="915"/>
        <item x="697"/>
        <item x="733"/>
        <item x="814"/>
        <item x="1234"/>
        <item x="737"/>
        <item x="83"/>
        <item x="863"/>
        <item x="328"/>
        <item x="644"/>
        <item x="636"/>
        <item x="539"/>
        <item x="1148"/>
        <item x="147"/>
        <item x="765"/>
        <item x="1180"/>
        <item x="736"/>
        <item x="931"/>
        <item x="461"/>
        <item x="243"/>
        <item x="582"/>
        <item x="493"/>
        <item x="920"/>
        <item x="385"/>
        <item x="397"/>
        <item x="492"/>
        <item x="55"/>
        <item x="469"/>
        <item x="123"/>
        <item x="962"/>
        <item x="919"/>
        <item x="1057"/>
        <item x="658"/>
        <item x="1138"/>
        <item x="630"/>
        <item x="189"/>
        <item x="414"/>
        <item x="2"/>
        <item x="749"/>
        <item x="442"/>
        <item x="191"/>
        <item x="315"/>
        <item x="572"/>
        <item x="581"/>
        <item x="617"/>
        <item x="860"/>
        <item x="206"/>
        <item x="788"/>
        <item x="301"/>
        <item x="929"/>
        <item x="1040"/>
        <item x="1139"/>
        <item x="705"/>
        <item x="399"/>
        <item x="1194"/>
        <item x="567"/>
        <item x="579"/>
        <item x="518"/>
        <item x="279"/>
        <item x="214"/>
        <item x="724"/>
        <item x="534"/>
        <item x="1223"/>
        <item x="525"/>
        <item x="976"/>
        <item x="792"/>
        <item x="1083"/>
        <item x="317"/>
        <item x="81"/>
        <item x="769"/>
        <item x="833"/>
        <item x="1145"/>
        <item x="374"/>
        <item x="712"/>
        <item x="141"/>
        <item x="31"/>
        <item x="645"/>
        <item x="552"/>
        <item x="719"/>
        <item x="201"/>
        <item x="717"/>
        <item x="1052"/>
        <item x="507"/>
        <item x="621"/>
        <item x="995"/>
        <item x="1060"/>
        <item x="293"/>
        <item x="690"/>
        <item x="266"/>
        <item x="664"/>
        <item x="1049"/>
        <item x="1162"/>
        <item x="430"/>
        <item x="905"/>
        <item x="886"/>
        <item x="757"/>
        <item x="782"/>
        <item x="855"/>
        <item x="611"/>
        <item x="197"/>
        <item x="1237"/>
        <item x="520"/>
        <item x="302"/>
        <item x="428"/>
        <item x="939"/>
        <item x="1186"/>
        <item x="364"/>
        <item x="649"/>
        <item x="510"/>
        <item x="67"/>
        <item x="857"/>
        <item x="341"/>
        <item x="754"/>
        <item x="823"/>
        <item x="144"/>
        <item x="334"/>
        <item x="900"/>
        <item x="521"/>
        <item x="1192"/>
        <item x="448"/>
        <item x="139"/>
        <item x="242"/>
        <item x="1000"/>
        <item x="968"/>
        <item x="411"/>
        <item x="648"/>
        <item x="1185"/>
        <item x="72"/>
        <item x="1124"/>
        <item x="811"/>
        <item x="615"/>
        <item x="54"/>
        <item x="262"/>
        <item x="883"/>
        <item x="936"/>
        <item x="177"/>
        <item x="522"/>
        <item x="1068"/>
        <item x="952"/>
        <item x="267"/>
        <item x="238"/>
        <item x="1019"/>
        <item x="43"/>
        <item x="1092"/>
        <item x="838"/>
        <item x="1156"/>
        <item x="760"/>
        <item x="686"/>
        <item x="949"/>
        <item x="602"/>
        <item x="396"/>
        <item x="862"/>
        <item x="1097"/>
        <item x="1014"/>
        <item x="3"/>
        <item x="482"/>
        <item x="483"/>
        <item x="852"/>
        <item x="354"/>
        <item x="438"/>
        <item x="902"/>
        <item x="423"/>
        <item x="713"/>
        <item x="150"/>
        <item x="499"/>
        <item x="80"/>
        <item x="100"/>
        <item x="434"/>
        <item x="542"/>
        <item x="383"/>
        <item x="676"/>
        <item x="64"/>
        <item x="1070"/>
        <item x="1122"/>
        <item x="858"/>
        <item x="258"/>
        <item x="362"/>
        <item x="289"/>
        <item x="519"/>
        <item x="548"/>
        <item x="1209"/>
        <item x="1115"/>
        <item x="909"/>
        <item x="8"/>
        <item x="1075"/>
        <item x="1087"/>
        <item x="881"/>
        <item x="388"/>
        <item x="296"/>
        <item x="988"/>
        <item x="1111"/>
        <item x="16"/>
        <item x="998"/>
        <item x="743"/>
        <item x="28"/>
        <item x="309"/>
        <item x="940"/>
        <item x="23"/>
        <item x="1055"/>
        <item x="885"/>
        <item x="85"/>
        <item x="1126"/>
        <item x="62"/>
        <item x="1215"/>
        <item x="25"/>
        <item x="1104"/>
        <item x="126"/>
        <item x="807"/>
        <item x="73"/>
        <item x="1027"/>
        <item x="348"/>
        <item x="185"/>
        <item x="352"/>
        <item x="269"/>
        <item x="601"/>
        <item x="46"/>
        <item x="638"/>
        <item x="168"/>
        <item x="218"/>
        <item x="704"/>
        <item x="287"/>
        <item x="977"/>
        <item x="429"/>
        <item x="307"/>
        <item x="965"/>
        <item x="702"/>
        <item x="14"/>
        <item x="22"/>
        <item x="745"/>
        <item x="593"/>
        <item x="771"/>
        <item x="332"/>
        <item x="527"/>
        <item x="899"/>
        <item x="841"/>
        <item x="790"/>
        <item x="1181"/>
        <item x="198"/>
        <item x="1166"/>
        <item x="462"/>
        <item x="1206"/>
        <item x="306"/>
        <item x="331"/>
        <item x="58"/>
        <item x="1062"/>
        <item x="809"/>
        <item x="379"/>
        <item x="756"/>
        <item x="402"/>
        <item x="550"/>
        <item x="1129"/>
        <item x="926"/>
        <item x="246"/>
        <item x="1167"/>
        <item x="906"/>
        <item x="1232"/>
        <item x="845"/>
        <item x="872"/>
        <item x="484"/>
        <item x="960"/>
        <item x="652"/>
        <item x="1182"/>
        <item x="609"/>
        <item x="37"/>
        <item x="668"/>
        <item x="787"/>
        <item x="371"/>
        <item x="1220"/>
        <item x="273"/>
        <item x="944"/>
        <item x="254"/>
        <item x="709"/>
        <item x="967"/>
        <item x="162"/>
        <item x="1239"/>
        <item x="880"/>
        <item x="186"/>
        <item x="1172"/>
        <item x="875"/>
        <item x="1004"/>
        <item x="1200"/>
        <item x="202"/>
        <item x="732"/>
        <item x="261"/>
        <item x="1106"/>
        <item x="514"/>
        <item x="975"/>
        <item x="803"/>
        <item x="946"/>
        <item x="148"/>
        <item x="989"/>
        <item x="551"/>
        <item x="176"/>
        <item x="767"/>
        <item x="356"/>
        <item x="465"/>
        <item x="948"/>
        <item x="578"/>
        <item x="132"/>
        <item x="725"/>
        <item x="720"/>
        <item x="1015"/>
        <item x="643"/>
        <item x="48"/>
        <item x="1119"/>
        <item x="1045"/>
        <item x="824"/>
        <item x="922"/>
        <item x="1236"/>
        <item x="426"/>
        <item x="163"/>
        <item x="693"/>
        <item x="209"/>
        <item x="1089"/>
        <item x="958"/>
        <item x="255"/>
        <item x="212"/>
        <item x="104"/>
        <item x="1061"/>
        <item x="32"/>
        <item x="1026"/>
        <item x="327"/>
        <item x="24"/>
        <item x="0"/>
        <item t="default"/>
      </items>
    </pivotField>
    <pivotField dataField="1" showAll="0"/>
    <pivotField dataField="1" showAll="0"/>
  </pivotFields>
  <rowFields count="1">
    <field x="-2"/>
  </rowFields>
  <rowItems count="3">
    <i>
      <x/>
    </i>
    <i i="1">
      <x v="1"/>
    </i>
    <i i="2">
      <x v="2"/>
    </i>
  </rowItems>
  <colFields count="1">
    <field x="0"/>
  </colFields>
  <colItems count="5">
    <i>
      <x/>
    </i>
    <i>
      <x v="1"/>
    </i>
    <i>
      <x v="2"/>
    </i>
    <i>
      <x v="3"/>
    </i>
    <i>
      <x v="4"/>
    </i>
  </colItems>
  <dataFields count="3">
    <dataField name="Count WALMEX.MX" fld="1" subtotal="count" baseField="0" baseItem="0"/>
    <dataField name="Count BIMBOA.MX" fld="2" subtotal="count" baseField="0" baseItem="0"/>
    <dataField name="Count CEMEX.MX" fld="3" subtotal="count" baseField="0" baseItem="0"/>
  </dataFields>
  <pivotTableStyleInfo name="PivotStyleLight18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0EBD29D-59E9-4099-B5F8-1EAC9819A8F9}" name="PivotTable3" cacheId="3" dataOnRows="1" applyNumberFormats="0" applyBorderFormats="0" applyFontFormats="0" applyPatternFormats="0" applyAlignmentFormats="0" applyWidthHeightFormats="1" dataCaption="Values" updatedVersion="6" minRefreshableVersion="3" showDrill="0" useAutoFormatting="1" rowGrandTotals="0" colGrandTotals="0" itemPrintTitles="1" createdVersion="6" indent="0" showHeaders="0" outline="1" outlineData="1" multipleFieldFilters="0">
  <location ref="N9:S12" firstHeaderRow="0" firstDataRow="1" firstDataCol="1"/>
  <pivotFields count="4">
    <pivotField axis="axisCol" showAll="0">
      <items count="7">
        <item x="1"/>
        <item x="2"/>
        <item x="3"/>
        <item x="4"/>
        <item x="5"/>
        <item h="1" x="0"/>
        <item t="default"/>
      </items>
    </pivotField>
    <pivotField dataField="1" showAll="0">
      <items count="1246">
        <item x="961"/>
        <item x="464"/>
        <item x="954"/>
        <item x="887"/>
        <item x="253"/>
        <item x="281"/>
        <item x="1036"/>
        <item x="138"/>
        <item x="770"/>
        <item x="726"/>
        <item x="1125"/>
        <item x="1188"/>
        <item x="573"/>
        <item x="723"/>
        <item x="876"/>
        <item x="74"/>
        <item x="20"/>
        <item x="751"/>
        <item x="295"/>
        <item x="752"/>
        <item x="985"/>
        <item x="51"/>
        <item x="1"/>
        <item x="972"/>
        <item x="264"/>
        <item x="1240"/>
        <item x="211"/>
        <item x="1207"/>
        <item x="935"/>
        <item x="1051"/>
        <item x="700"/>
        <item x="947"/>
        <item x="376"/>
        <item x="1244"/>
        <item x="964"/>
        <item x="77"/>
        <item x="390"/>
        <item x="1107"/>
        <item x="966"/>
        <item x="351"/>
        <item x="151"/>
        <item x="333"/>
        <item x="6"/>
        <item x="1170"/>
        <item x="1235"/>
        <item x="986"/>
        <item x="436"/>
        <item x="763"/>
        <item x="227"/>
        <item x="912"/>
        <item x="1046"/>
        <item x="304"/>
        <item x="358"/>
        <item x="1238"/>
        <item x="1222"/>
        <item x="172"/>
        <item x="71"/>
        <item x="938"/>
        <item x="538"/>
        <item x="502"/>
        <item x="275"/>
        <item x="1080"/>
        <item x="413"/>
        <item x="487"/>
        <item x="205"/>
        <item x="1212"/>
        <item x="959"/>
        <item x="589"/>
        <item x="308"/>
        <item x="667"/>
        <item x="1175"/>
        <item x="1020"/>
        <item x="441"/>
        <item x="1024"/>
        <item x="280"/>
        <item x="543"/>
        <item x="1076"/>
        <item x="463"/>
        <item x="612"/>
        <item x="942"/>
        <item x="329"/>
        <item x="997"/>
        <item x="577"/>
        <item x="953"/>
        <item x="95"/>
        <item x="103"/>
        <item x="950"/>
        <item x="391"/>
        <item x="1002"/>
        <item x="248"/>
        <item x="600"/>
        <item x="703"/>
        <item x="669"/>
        <item x="846"/>
        <item x="576"/>
        <item x="1184"/>
        <item x="1157"/>
        <item x="832"/>
        <item x="158"/>
        <item x="274"/>
        <item x="1064"/>
        <item x="284"/>
        <item x="152"/>
        <item x="420"/>
        <item x="456"/>
        <item x="973"/>
        <item x="1009"/>
        <item x="706"/>
        <item x="1159"/>
        <item x="675"/>
        <item x="244"/>
        <item x="1187"/>
        <item x="68"/>
        <item x="21"/>
        <item x="57"/>
        <item x="503"/>
        <item x="50"/>
        <item x="424"/>
        <item x="861"/>
        <item x="53"/>
        <item x="641"/>
        <item x="5"/>
        <item x="1003"/>
        <item x="1208"/>
        <item x="355"/>
        <item x="898"/>
        <item x="466"/>
        <item x="1090"/>
        <item x="1219"/>
        <item x="1174"/>
        <item x="897"/>
        <item x="314"/>
        <item x="1071"/>
        <item x="908"/>
        <item x="893"/>
        <item x="979"/>
        <item x="7"/>
        <item x="27"/>
        <item x="260"/>
        <item x="392"/>
        <item x="661"/>
        <item x="722"/>
        <item x="1210"/>
        <item x="425"/>
        <item x="305"/>
        <item x="1082"/>
        <item x="1063"/>
        <item x="15"/>
        <item x="40"/>
        <item x="839"/>
        <item x="869"/>
        <item x="337"/>
        <item x="384"/>
        <item x="1213"/>
        <item x="490"/>
        <item x="844"/>
        <item x="320"/>
        <item x="250"/>
        <item x="660"/>
        <item x="761"/>
        <item x="1088"/>
        <item x="780"/>
        <item x="1112"/>
        <item x="357"/>
        <item x="1205"/>
        <item x="173"/>
        <item x="721"/>
        <item x="692"/>
        <item x="784"/>
        <item x="79"/>
        <item x="405"/>
        <item x="651"/>
        <item x="937"/>
        <item x="149"/>
        <item x="773"/>
        <item x="1121"/>
        <item x="766"/>
        <item x="440"/>
        <item x="1012"/>
        <item x="247"/>
        <item x="427"/>
        <item x="1146"/>
        <item x="805"/>
        <item x="422"/>
        <item x="603"/>
        <item x="220"/>
        <item x="294"/>
        <item x="831"/>
        <item x="1118"/>
        <item x="498"/>
        <item x="180"/>
        <item x="1168"/>
        <item x="184"/>
        <item x="934"/>
        <item x="895"/>
        <item x="1164"/>
        <item x="607"/>
        <item x="764"/>
        <item x="696"/>
        <item x="196"/>
        <item x="896"/>
        <item x="802"/>
        <item x="604"/>
        <item x="1058"/>
        <item x="608"/>
        <item x="1143"/>
        <item x="450"/>
        <item x="1001"/>
        <item x="699"/>
        <item x="486"/>
        <item x="468"/>
        <item x="1084"/>
        <item x="511"/>
        <item x="642"/>
        <item x="401"/>
        <item x="524"/>
        <item x="879"/>
        <item x="342"/>
        <item x="616"/>
        <item x="231"/>
        <item x="131"/>
        <item x="657"/>
        <item x="154"/>
        <item x="665"/>
        <item x="474"/>
        <item x="1018"/>
        <item x="1173"/>
        <item x="679"/>
        <item x="834"/>
        <item x="454"/>
        <item x="540"/>
        <item x="1103"/>
        <item x="359"/>
        <item x="1091"/>
        <item x="508"/>
        <item x="921"/>
        <item x="118"/>
        <item x="741"/>
        <item x="768"/>
        <item x="75"/>
        <item x="377"/>
        <item x="785"/>
        <item x="1013"/>
        <item x="714"/>
        <item x="121"/>
        <item x="850"/>
        <item x="310"/>
        <item x="65"/>
        <item x="856"/>
        <item x="232"/>
        <item x="1078"/>
        <item x="563"/>
        <item x="904"/>
        <item x="1113"/>
        <item x="455"/>
        <item x="830"/>
        <item x="613"/>
        <item x="303"/>
        <item x="297"/>
        <item x="1109"/>
        <item x="598"/>
        <item x="312"/>
        <item x="233"/>
        <item x="485"/>
        <item x="382"/>
        <item x="125"/>
        <item x="910"/>
        <item x="219"/>
        <item x="114"/>
        <item x="796"/>
        <item x="363"/>
        <item x="350"/>
        <item x="421"/>
        <item x="116"/>
        <item x="324"/>
        <item x="1216"/>
        <item x="837"/>
        <item x="443"/>
        <item x="216"/>
        <item x="928"/>
        <item x="161"/>
        <item x="369"/>
        <item x="734"/>
        <item x="222"/>
        <item x="494"/>
        <item x="711"/>
        <item x="865"/>
        <item x="1099"/>
        <item x="747"/>
        <item x="1108"/>
        <item x="1006"/>
        <item x="512"/>
        <item x="828"/>
        <item x="501"/>
        <item x="322"/>
        <item x="956"/>
        <item x="687"/>
        <item x="509"/>
        <item x="167"/>
        <item x="640"/>
        <item x="597"/>
        <item x="672"/>
        <item x="159"/>
        <item x="738"/>
        <item x="628"/>
        <item x="488"/>
        <item x="580"/>
        <item x="633"/>
        <item x="18"/>
        <item x="554"/>
        <item x="731"/>
        <item x="339"/>
        <item x="1228"/>
        <item x="1117"/>
        <item x="918"/>
        <item x="683"/>
        <item x="536"/>
        <item x="1034"/>
        <item x="801"/>
        <item x="489"/>
        <item x="164"/>
        <item x="980"/>
        <item x="370"/>
        <item x="821"/>
        <item x="505"/>
        <item x="38"/>
        <item x="410"/>
        <item x="1114"/>
        <item x="916"/>
        <item x="408"/>
        <item x="300"/>
        <item x="439"/>
        <item x="1065"/>
        <item x="537"/>
        <item x="1110"/>
        <item x="625"/>
        <item x="193"/>
        <item x="66"/>
        <item x="366"/>
        <item x="772"/>
        <item x="955"/>
        <item x="268"/>
        <item x="1218"/>
        <item x="199"/>
        <item x="1120"/>
        <item x="1201"/>
        <item x="285"/>
        <item x="646"/>
        <item x="431"/>
        <item x="622"/>
        <item x="1105"/>
        <item x="1211"/>
        <item x="130"/>
        <item x="19"/>
        <item x="323"/>
        <item x="330"/>
        <item x="252"/>
        <item x="415"/>
        <item x="299"/>
        <item x="591"/>
        <item x="481"/>
        <item x="52"/>
        <item x="1131"/>
        <item x="599"/>
        <item x="586"/>
        <item x="4"/>
        <item x="96"/>
        <item x="1196"/>
        <item x="570"/>
        <item x="105"/>
        <item x="129"/>
        <item x="901"/>
        <item x="914"/>
        <item x="583"/>
        <item x="39"/>
        <item x="1144"/>
        <item x="182"/>
        <item x="69"/>
        <item x="1053"/>
        <item x="1158"/>
        <item x="878"/>
        <item x="286"/>
        <item x="984"/>
        <item x="817"/>
        <item x="207"/>
        <item x="192"/>
        <item x="435"/>
        <item x="183"/>
        <item x="1101"/>
        <item x="892"/>
        <item x="1133"/>
        <item x="1176"/>
        <item x="854"/>
        <item x="225"/>
        <item x="278"/>
        <item x="84"/>
        <item x="1098"/>
        <item x="1230"/>
        <item x="546"/>
        <item x="1043"/>
        <item x="1226"/>
        <item x="634"/>
        <item x="478"/>
        <item x="56"/>
        <item x="476"/>
        <item x="353"/>
        <item x="941"/>
        <item x="406"/>
        <item x="234"/>
        <item x="818"/>
        <item x="119"/>
        <item x="170"/>
        <item x="513"/>
        <item x="614"/>
        <item x="993"/>
        <item x="137"/>
        <item x="996"/>
        <item x="265"/>
        <item x="653"/>
        <item x="290"/>
        <item x="313"/>
        <item x="1189"/>
        <item x="835"/>
        <item x="335"/>
        <item x="241"/>
        <item x="826"/>
        <item x="674"/>
        <item x="978"/>
        <item x="804"/>
        <item x="575"/>
        <item x="547"/>
        <item x="156"/>
        <item x="29"/>
        <item x="458"/>
        <item x="181"/>
        <item x="416"/>
        <item x="1140"/>
        <item x="585"/>
        <item x="229"/>
        <item x="650"/>
        <item x="115"/>
        <item x="17"/>
        <item x="460"/>
        <item x="325"/>
        <item x="101"/>
        <item x="251"/>
        <item x="517"/>
        <item x="1191"/>
        <item x="453"/>
        <item x="624"/>
        <item x="618"/>
        <item x="349"/>
        <item x="819"/>
        <item x="389"/>
        <item x="373"/>
        <item x="1022"/>
        <item x="678"/>
        <item x="673"/>
        <item x="224"/>
        <item x="1128"/>
        <item x="663"/>
        <item x="93"/>
        <item x="1035"/>
        <item x="446"/>
        <item x="981"/>
        <item x="445"/>
        <item x="1016"/>
        <item x="516"/>
        <item x="620"/>
        <item x="449"/>
        <item x="109"/>
        <item x="133"/>
        <item x="326"/>
        <item x="394"/>
        <item x="911"/>
        <item x="432"/>
        <item x="1149"/>
        <item x="927"/>
        <item x="226"/>
        <item x="746"/>
        <item x="1177"/>
        <item x="471"/>
        <item x="1095"/>
        <item x="556"/>
        <item x="200"/>
        <item x="213"/>
        <item x="395"/>
        <item x="393"/>
        <item x="800"/>
        <item x="409"/>
        <item x="629"/>
        <item x="70"/>
        <item x="851"/>
        <item x="666"/>
        <item x="343"/>
        <item x="504"/>
        <item x="698"/>
        <item x="188"/>
        <item x="190"/>
        <item x="1008"/>
        <item x="1038"/>
        <item x="1037"/>
        <item x="1044"/>
        <item x="924"/>
        <item x="1093"/>
        <item x="594"/>
        <item x="759"/>
        <item x="1137"/>
        <item x="1028"/>
        <item x="1169"/>
        <item x="1100"/>
        <item x="933"/>
        <item x="654"/>
        <item x="400"/>
        <item x="1033"/>
        <item x="403"/>
        <item x="1086"/>
        <item x="1231"/>
        <item x="187"/>
        <item x="951"/>
        <item x="230"/>
        <item x="789"/>
        <item x="866"/>
        <item x="288"/>
        <item x="495"/>
        <item x="361"/>
        <item x="473"/>
        <item x="142"/>
        <item x="791"/>
        <item x="913"/>
        <item x="635"/>
        <item x="590"/>
        <item x="1096"/>
        <item x="656"/>
        <item x="816"/>
        <item x="140"/>
        <item x="776"/>
        <item x="270"/>
        <item x="1123"/>
        <item x="682"/>
        <item x="632"/>
        <item x="848"/>
        <item x="76"/>
        <item x="718"/>
        <item x="742"/>
        <item x="143"/>
        <item x="758"/>
        <item x="529"/>
        <item x="994"/>
        <item x="812"/>
        <item x="849"/>
        <item x="444"/>
        <item x="553"/>
        <item x="605"/>
        <item x="283"/>
        <item x="240"/>
        <item x="568"/>
        <item x="223"/>
        <item x="1152"/>
        <item x="1151"/>
        <item x="1025"/>
        <item x="10"/>
        <item x="532"/>
        <item x="870"/>
        <item x="319"/>
        <item x="452"/>
        <item x="1056"/>
        <item x="344"/>
        <item x="1229"/>
        <item x="753"/>
        <item x="1204"/>
        <item x="145"/>
        <item x="535"/>
        <item x="1242"/>
        <item x="619"/>
        <item x="606"/>
        <item x="1198"/>
        <item x="715"/>
        <item x="793"/>
        <item x="991"/>
        <item x="990"/>
        <item x="829"/>
        <item x="868"/>
        <item x="1221"/>
        <item x="1147"/>
        <item x="884"/>
        <item x="479"/>
        <item x="1141"/>
        <item x="94"/>
        <item x="169"/>
        <item x="298"/>
        <item x="647"/>
        <item x="694"/>
        <item x="786"/>
        <item x="1030"/>
        <item x="864"/>
        <item x="889"/>
        <item x="945"/>
        <item x="1069"/>
        <item x="174"/>
        <item x="210"/>
        <item x="762"/>
        <item x="134"/>
        <item x="1241"/>
        <item x="1085"/>
        <item x="1031"/>
        <item x="797"/>
        <item x="263"/>
        <item x="778"/>
        <item x="419"/>
        <item x="418"/>
        <item x="523"/>
        <item x="98"/>
        <item x="41"/>
        <item x="30"/>
        <item x="1190"/>
        <item x="963"/>
        <item x="748"/>
        <item x="735"/>
        <item x="695"/>
        <item x="701"/>
        <item x="467"/>
        <item x="1179"/>
        <item x="82"/>
        <item x="78"/>
        <item x="971"/>
        <item x="842"/>
        <item x="794"/>
        <item x="217"/>
        <item x="386"/>
        <item x="781"/>
        <item x="710"/>
        <item x="689"/>
        <item x="1072"/>
        <item x="1224"/>
        <item x="1214"/>
        <item x="903"/>
        <item x="111"/>
        <item x="90"/>
        <item x="87"/>
        <item x="974"/>
        <item x="276"/>
        <item x="381"/>
        <item x="565"/>
        <item x="564"/>
        <item x="992"/>
        <item x="11"/>
        <item x="245"/>
        <item x="398"/>
        <item x="1048"/>
        <item x="623"/>
        <item x="680"/>
        <item x="179"/>
        <item x="1142"/>
        <item x="531"/>
        <item x="882"/>
        <item x="545"/>
        <item x="122"/>
        <item x="86"/>
        <item x="775"/>
        <item x="957"/>
        <item x="367"/>
        <item x="215"/>
        <item x="917"/>
        <item x="1054"/>
        <item x="160"/>
        <item x="729"/>
        <item x="847"/>
        <item x="562"/>
        <item x="1010"/>
        <item x="194"/>
        <item x="447"/>
        <item x="1074"/>
        <item x="157"/>
        <item x="1079"/>
        <item x="208"/>
        <item x="500"/>
        <item x="97"/>
        <item x="795"/>
        <item x="1059"/>
        <item x="1193"/>
        <item x="843"/>
        <item x="779"/>
        <item x="888"/>
        <item x="480"/>
        <item x="178"/>
        <item x="820"/>
        <item x="1066"/>
        <item x="1183"/>
        <item x="777"/>
        <item x="49"/>
        <item x="571"/>
        <item x="175"/>
        <item x="596"/>
        <item x="867"/>
        <item x="107"/>
        <item x="106"/>
        <item x="120"/>
        <item x="1042"/>
        <item x="89"/>
        <item x="943"/>
        <item x="277"/>
        <item x="404"/>
        <item x="727"/>
        <item x="128"/>
        <item x="1202"/>
        <item x="639"/>
        <item x="1039"/>
        <item x="836"/>
        <item x="1197"/>
        <item x="1178"/>
        <item x="365"/>
        <item x="249"/>
        <item x="969"/>
        <item x="681"/>
        <item x="195"/>
        <item x="477"/>
        <item x="1102"/>
        <item x="1227"/>
        <item x="228"/>
        <item x="595"/>
        <item x="1116"/>
        <item x="433"/>
        <item x="1154"/>
        <item x="549"/>
        <item x="360"/>
        <item x="1161"/>
        <item x="1094"/>
        <item x="925"/>
        <item x="124"/>
        <item x="627"/>
        <item x="569"/>
        <item x="203"/>
        <item x="930"/>
        <item x="1073"/>
        <item x="1203"/>
        <item x="587"/>
        <item x="755"/>
        <item x="810"/>
        <item x="282"/>
        <item x="637"/>
        <item x="685"/>
        <item x="853"/>
        <item x="61"/>
        <item x="60"/>
        <item x="662"/>
        <item x="338"/>
        <item x="1225"/>
        <item x="970"/>
        <item x="999"/>
        <item x="799"/>
        <item x="822"/>
        <item x="88"/>
        <item x="113"/>
        <item x="808"/>
        <item x="827"/>
        <item x="1007"/>
        <item x="798"/>
        <item x="1153"/>
        <item x="1023"/>
        <item x="375"/>
        <item x="655"/>
        <item x="806"/>
        <item x="311"/>
        <item x="541"/>
        <item x="316"/>
        <item x="1132"/>
        <item x="691"/>
        <item x="59"/>
        <item x="1081"/>
        <item x="716"/>
        <item x="136"/>
        <item x="336"/>
        <item x="708"/>
        <item x="256"/>
        <item x="783"/>
        <item x="871"/>
        <item x="236"/>
        <item x="728"/>
        <item x="259"/>
        <item x="412"/>
        <item x="110"/>
        <item x="684"/>
        <item x="1171"/>
        <item x="890"/>
        <item x="368"/>
        <item x="825"/>
        <item x="982"/>
        <item x="584"/>
        <item x="987"/>
        <item x="417"/>
        <item x="1077"/>
        <item x="1134"/>
        <item x="1217"/>
        <item x="91"/>
        <item x="750"/>
        <item x="372"/>
        <item x="34"/>
        <item x="631"/>
        <item x="221"/>
        <item x="239"/>
        <item x="1150"/>
        <item x="146"/>
        <item x="1130"/>
        <item x="437"/>
        <item x="272"/>
        <item x="874"/>
        <item x="506"/>
        <item x="497"/>
        <item x="907"/>
        <item x="559"/>
        <item x="472"/>
        <item x="135"/>
        <item x="528"/>
        <item x="155"/>
        <item x="117"/>
        <item x="526"/>
        <item x="1165"/>
        <item x="99"/>
        <item x="813"/>
        <item x="1032"/>
        <item x="533"/>
        <item x="1243"/>
        <item x="92"/>
        <item x="346"/>
        <item x="588"/>
        <item x="774"/>
        <item x="108"/>
        <item x="63"/>
        <item x="1195"/>
        <item x="318"/>
        <item x="292"/>
        <item x="112"/>
        <item x="127"/>
        <item x="670"/>
        <item x="1041"/>
        <item x="983"/>
        <item x="33"/>
        <item x="923"/>
        <item x="1021"/>
        <item x="47"/>
        <item x="340"/>
        <item x="271"/>
        <item x="1050"/>
        <item x="475"/>
        <item x="891"/>
        <item x="555"/>
        <item x="45"/>
        <item x="740"/>
        <item x="491"/>
        <item x="671"/>
        <item x="102"/>
        <item x="407"/>
        <item x="35"/>
        <item x="496"/>
        <item x="626"/>
        <item x="1017"/>
        <item x="558"/>
        <item x="1029"/>
        <item x="1005"/>
        <item x="1160"/>
        <item x="1135"/>
        <item x="347"/>
        <item x="387"/>
        <item x="1155"/>
        <item x="42"/>
        <item x="730"/>
        <item x="26"/>
        <item x="457"/>
        <item x="44"/>
        <item x="13"/>
        <item x="1047"/>
        <item x="592"/>
        <item x="677"/>
        <item x="877"/>
        <item x="257"/>
        <item x="932"/>
        <item x="36"/>
        <item x="451"/>
        <item x="707"/>
        <item x="1233"/>
        <item x="840"/>
        <item x="235"/>
        <item x="1163"/>
        <item x="345"/>
        <item x="1127"/>
        <item x="859"/>
        <item x="610"/>
        <item x="380"/>
        <item x="544"/>
        <item x="166"/>
        <item x="659"/>
        <item x="873"/>
        <item x="204"/>
        <item x="815"/>
        <item x="515"/>
        <item x="12"/>
        <item x="557"/>
        <item x="566"/>
        <item x="9"/>
        <item x="561"/>
        <item x="378"/>
        <item x="1136"/>
        <item x="470"/>
        <item x="894"/>
        <item x="459"/>
        <item x="739"/>
        <item x="1067"/>
        <item x="171"/>
        <item x="1199"/>
        <item x="744"/>
        <item x="560"/>
        <item x="153"/>
        <item x="574"/>
        <item x="237"/>
        <item x="291"/>
        <item x="1011"/>
        <item x="165"/>
        <item x="321"/>
        <item x="688"/>
        <item x="530"/>
        <item x="915"/>
        <item x="697"/>
        <item x="733"/>
        <item x="814"/>
        <item x="1234"/>
        <item x="737"/>
        <item x="83"/>
        <item x="863"/>
        <item x="328"/>
        <item x="644"/>
        <item x="636"/>
        <item x="539"/>
        <item x="1148"/>
        <item x="147"/>
        <item x="765"/>
        <item x="1180"/>
        <item x="736"/>
        <item x="931"/>
        <item x="461"/>
        <item x="243"/>
        <item x="582"/>
        <item x="493"/>
        <item x="920"/>
        <item x="385"/>
        <item x="397"/>
        <item x="492"/>
        <item x="55"/>
        <item x="469"/>
        <item x="123"/>
        <item x="962"/>
        <item x="919"/>
        <item x="1057"/>
        <item x="658"/>
        <item x="1138"/>
        <item x="630"/>
        <item x="189"/>
        <item x="414"/>
        <item x="2"/>
        <item x="749"/>
        <item x="442"/>
        <item x="191"/>
        <item x="315"/>
        <item x="572"/>
        <item x="581"/>
        <item x="617"/>
        <item x="860"/>
        <item x="206"/>
        <item x="788"/>
        <item x="301"/>
        <item x="929"/>
        <item x="1040"/>
        <item x="1139"/>
        <item x="705"/>
        <item x="399"/>
        <item x="1194"/>
        <item x="567"/>
        <item x="579"/>
        <item x="518"/>
        <item x="279"/>
        <item x="214"/>
        <item x="724"/>
        <item x="534"/>
        <item x="1223"/>
        <item x="525"/>
        <item x="976"/>
        <item x="792"/>
        <item x="1083"/>
        <item x="317"/>
        <item x="81"/>
        <item x="769"/>
        <item x="833"/>
        <item x="1145"/>
        <item x="374"/>
        <item x="712"/>
        <item x="141"/>
        <item x="31"/>
        <item x="645"/>
        <item x="552"/>
        <item x="719"/>
        <item x="201"/>
        <item x="717"/>
        <item x="1052"/>
        <item x="507"/>
        <item x="621"/>
        <item x="995"/>
        <item x="1060"/>
        <item x="293"/>
        <item x="690"/>
        <item x="266"/>
        <item x="664"/>
        <item x="1049"/>
        <item x="1162"/>
        <item x="430"/>
        <item x="905"/>
        <item x="886"/>
        <item x="757"/>
        <item x="782"/>
        <item x="855"/>
        <item x="611"/>
        <item x="197"/>
        <item x="1237"/>
        <item x="520"/>
        <item x="302"/>
        <item x="428"/>
        <item x="939"/>
        <item x="1186"/>
        <item x="364"/>
        <item x="649"/>
        <item x="510"/>
        <item x="67"/>
        <item x="857"/>
        <item x="341"/>
        <item x="754"/>
        <item x="823"/>
        <item x="144"/>
        <item x="334"/>
        <item x="900"/>
        <item x="521"/>
        <item x="1192"/>
        <item x="448"/>
        <item x="139"/>
        <item x="242"/>
        <item x="1000"/>
        <item x="968"/>
        <item x="411"/>
        <item x="648"/>
        <item x="1185"/>
        <item x="72"/>
        <item x="1124"/>
        <item x="811"/>
        <item x="615"/>
        <item x="54"/>
        <item x="262"/>
        <item x="883"/>
        <item x="936"/>
        <item x="177"/>
        <item x="522"/>
        <item x="1068"/>
        <item x="952"/>
        <item x="267"/>
        <item x="238"/>
        <item x="1019"/>
        <item x="43"/>
        <item x="1092"/>
        <item x="838"/>
        <item x="1156"/>
        <item x="760"/>
        <item x="686"/>
        <item x="949"/>
        <item x="602"/>
        <item x="396"/>
        <item x="862"/>
        <item x="1097"/>
        <item x="1014"/>
        <item x="3"/>
        <item x="482"/>
        <item x="483"/>
        <item x="852"/>
        <item x="354"/>
        <item x="438"/>
        <item x="902"/>
        <item x="423"/>
        <item x="713"/>
        <item x="150"/>
        <item x="499"/>
        <item x="80"/>
        <item x="100"/>
        <item x="434"/>
        <item x="542"/>
        <item x="383"/>
        <item x="676"/>
        <item x="64"/>
        <item x="1070"/>
        <item x="1122"/>
        <item x="858"/>
        <item x="258"/>
        <item x="362"/>
        <item x="289"/>
        <item x="519"/>
        <item x="548"/>
        <item x="1209"/>
        <item x="1115"/>
        <item x="909"/>
        <item x="8"/>
        <item x="1075"/>
        <item x="1087"/>
        <item x="881"/>
        <item x="388"/>
        <item x="296"/>
        <item x="988"/>
        <item x="1111"/>
        <item x="16"/>
        <item x="998"/>
        <item x="743"/>
        <item x="28"/>
        <item x="309"/>
        <item x="940"/>
        <item x="23"/>
        <item x="1055"/>
        <item x="885"/>
        <item x="85"/>
        <item x="1126"/>
        <item x="62"/>
        <item x="1215"/>
        <item x="25"/>
        <item x="1104"/>
        <item x="126"/>
        <item x="807"/>
        <item x="73"/>
        <item x="1027"/>
        <item x="348"/>
        <item x="185"/>
        <item x="352"/>
        <item x="269"/>
        <item x="601"/>
        <item x="46"/>
        <item x="638"/>
        <item x="168"/>
        <item x="218"/>
        <item x="704"/>
        <item x="287"/>
        <item x="977"/>
        <item x="429"/>
        <item x="307"/>
        <item x="965"/>
        <item x="702"/>
        <item x="14"/>
        <item x="22"/>
        <item x="745"/>
        <item x="593"/>
        <item x="771"/>
        <item x="332"/>
        <item x="527"/>
        <item x="899"/>
        <item x="841"/>
        <item x="790"/>
        <item x="1181"/>
        <item x="198"/>
        <item x="1166"/>
        <item x="462"/>
        <item x="1206"/>
        <item x="306"/>
        <item x="331"/>
        <item x="58"/>
        <item x="1062"/>
        <item x="809"/>
        <item x="379"/>
        <item x="756"/>
        <item x="402"/>
        <item x="550"/>
        <item x="1129"/>
        <item x="926"/>
        <item x="246"/>
        <item x="1167"/>
        <item x="906"/>
        <item x="1232"/>
        <item x="845"/>
        <item x="872"/>
        <item x="484"/>
        <item x="960"/>
        <item x="652"/>
        <item x="1182"/>
        <item x="609"/>
        <item x="37"/>
        <item x="668"/>
        <item x="787"/>
        <item x="371"/>
        <item x="1220"/>
        <item x="273"/>
        <item x="944"/>
        <item x="254"/>
        <item x="709"/>
        <item x="967"/>
        <item x="162"/>
        <item x="1239"/>
        <item x="880"/>
        <item x="186"/>
        <item x="1172"/>
        <item x="875"/>
        <item x="1004"/>
        <item x="1200"/>
        <item x="202"/>
        <item x="732"/>
        <item x="261"/>
        <item x="1106"/>
        <item x="514"/>
        <item x="975"/>
        <item x="803"/>
        <item x="946"/>
        <item x="148"/>
        <item x="989"/>
        <item x="551"/>
        <item x="176"/>
        <item x="767"/>
        <item x="356"/>
        <item x="465"/>
        <item x="948"/>
        <item x="578"/>
        <item x="132"/>
        <item x="725"/>
        <item x="720"/>
        <item x="1015"/>
        <item x="643"/>
        <item x="48"/>
        <item x="1119"/>
        <item x="1045"/>
        <item x="824"/>
        <item x="922"/>
        <item x="1236"/>
        <item x="426"/>
        <item x="163"/>
        <item x="693"/>
        <item x="209"/>
        <item x="1089"/>
        <item x="958"/>
        <item x="255"/>
        <item x="212"/>
        <item x="104"/>
        <item x="1061"/>
        <item x="32"/>
        <item x="1026"/>
        <item x="327"/>
        <item x="24"/>
        <item x="0"/>
        <item t="default"/>
      </items>
    </pivotField>
    <pivotField dataField="1" showAll="0"/>
    <pivotField dataField="1" showAll="0"/>
  </pivotFields>
  <rowFields count="1">
    <field x="-2"/>
  </rowFields>
  <rowItems count="3">
    <i>
      <x/>
    </i>
    <i i="1">
      <x v="1"/>
    </i>
    <i i="2">
      <x v="2"/>
    </i>
  </rowItems>
  <colFields count="1">
    <field x="0"/>
  </colFields>
  <colItems count="5">
    <i>
      <x/>
    </i>
    <i>
      <x v="1"/>
    </i>
    <i>
      <x v="2"/>
    </i>
    <i>
      <x v="3"/>
    </i>
    <i>
      <x v="4"/>
    </i>
  </colItems>
  <dataFields count="3">
    <dataField name="StdDev WALMEX.MX" fld="1" subtotal="stdDev" baseField="0" baseItem="0"/>
    <dataField name="StdDev BIMBOA.MX" fld="2" subtotal="stdDev" baseField="0" baseItem="0"/>
    <dataField name="StdDev CEMEX.MX" fld="3" subtotal="stdDev" baseField="0" baseItem="0"/>
  </dataFields>
  <pivotTableStyleInfo name="PivotStyleLight18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7B1A01E-069C-4E4E-B80D-9D9BF3E39260}" name="PivotTable1" cacheId="6" applyNumberFormats="0" applyBorderFormats="0" applyFontFormats="0" applyPatternFormats="0" applyAlignmentFormats="0" applyWidthHeightFormats="1" dataCaption="Values" updatedVersion="6" minRefreshableVersion="3" showDrill="0" preserveFormatting="0" rowGrandTotals="0" colGrandTotals="0" itemPrintTitles="1" createdVersion="6" indent="0" showHeaders="0" compact="0" compactData="0" gridDropZones="1" multipleFieldFilters="0">
  <location ref="L1:Q3" firstHeaderRow="1" firstDataRow="2" firstDataCol="1"/>
  <pivotFields count="3">
    <pivotField compact="0" numFmtId="14" outline="0" showAll="0"/>
    <pivotField dataField="1" compact="0" outline="0" showAll="0"/>
    <pivotField axis="axisCol" compact="0" outline="0" showAll="0">
      <items count="6">
        <item x="0"/>
        <item x="1"/>
        <item x="2"/>
        <item x="3"/>
        <item x="4"/>
        <item t="default"/>
      </items>
    </pivotField>
  </pivotFields>
  <rowItems count="1">
    <i/>
  </rowItems>
  <colFields count="1">
    <field x="2"/>
  </colFields>
  <colItems count="5">
    <i>
      <x/>
    </i>
    <i>
      <x v="1"/>
    </i>
    <i>
      <x v="2"/>
    </i>
    <i>
      <x v="3"/>
    </i>
    <i>
      <x v="4"/>
    </i>
  </colItems>
  <dataFields count="1">
    <dataField name="Average of FRA" fld="1" subtotal="average" baseField="0" baseItem="0"/>
  </dataFields>
  <pivotTableStyleInfo name="PivotStyleLight18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FE291-8938-4121-9A58-1927F5B5065A}">
  <dimension ref="A1:AH1509"/>
  <sheetViews>
    <sheetView showGridLines="0" showRowColHeaders="0" tabSelected="1" zoomScale="60" zoomScaleNormal="60" workbookViewId="0">
      <selection activeCell="O34" sqref="O34"/>
    </sheetView>
  </sheetViews>
  <sheetFormatPr defaultColWidth="0" defaultRowHeight="14.5" zeroHeight="1" x14ac:dyDescent="0.35"/>
  <cols>
    <col min="1" max="1" width="10.81640625" bestFit="1" customWidth="1"/>
    <col min="2" max="4" width="13.453125" bestFit="1" customWidth="1"/>
    <col min="5" max="5" width="9.90625" customWidth="1"/>
    <col min="6" max="6" width="10.453125" bestFit="1" customWidth="1"/>
    <col min="7" max="7" width="11.08984375" bestFit="1" customWidth="1"/>
    <col min="8" max="8" width="11.6328125" bestFit="1" customWidth="1"/>
    <col min="9" max="9" width="11.08984375" bestFit="1" customWidth="1"/>
    <col min="10" max="10" width="11" bestFit="1" customWidth="1"/>
    <col min="11" max="11" width="11.08984375" customWidth="1"/>
    <col min="12" max="12" width="7.81640625" customWidth="1"/>
    <col min="13" max="13" width="10.6328125" customWidth="1"/>
    <col min="14" max="14" width="17.7265625" customWidth="1"/>
    <col min="15" max="19" width="12.453125" bestFit="1" customWidth="1"/>
    <col min="20" max="20" width="13.453125" customWidth="1"/>
    <col min="21" max="30" width="18.26953125" hidden="1"/>
    <col min="31" max="31" width="23.08984375" hidden="1"/>
    <col min="32" max="32" width="22.453125" hidden="1"/>
    <col min="33" max="34" width="21.36328125" hidden="1"/>
    <col min="35" max="16384" width="8.7265625" hidden="1"/>
  </cols>
  <sheetData>
    <row r="1" spans="1:19" x14ac:dyDescent="0.35">
      <c r="A1" s="53" t="s">
        <v>4</v>
      </c>
      <c r="B1" s="53"/>
      <c r="C1" s="53"/>
      <c r="D1" s="53"/>
      <c r="G1" s="53" t="s">
        <v>5</v>
      </c>
      <c r="H1" s="53"/>
      <c r="I1" s="53"/>
      <c r="J1" s="53"/>
      <c r="K1" s="67" t="s">
        <v>19</v>
      </c>
      <c r="L1" s="68"/>
      <c r="M1" s="68"/>
    </row>
    <row r="2" spans="1:19" x14ac:dyDescent="0.35">
      <c r="A2" s="12" t="s">
        <v>0</v>
      </c>
      <c r="B2" s="12" t="s">
        <v>1</v>
      </c>
      <c r="C2" s="12" t="s">
        <v>2</v>
      </c>
      <c r="D2" s="12" t="s">
        <v>3</v>
      </c>
      <c r="G2" s="13" t="s">
        <v>6</v>
      </c>
      <c r="H2" s="14" t="s">
        <v>1</v>
      </c>
      <c r="I2" s="13" t="s">
        <v>2</v>
      </c>
      <c r="J2" s="13" t="s">
        <v>3</v>
      </c>
      <c r="K2" s="69" t="str">
        <f>Main!O34</f>
        <v>CEMEX.MX</v>
      </c>
      <c r="L2" s="69" t="s">
        <v>21</v>
      </c>
      <c r="M2" s="69" t="s">
        <v>20</v>
      </c>
      <c r="O2">
        <v>2015</v>
      </c>
      <c r="P2">
        <v>2016</v>
      </c>
      <c r="Q2">
        <v>2017</v>
      </c>
      <c r="R2">
        <v>2018</v>
      </c>
      <c r="S2">
        <v>2019</v>
      </c>
    </row>
    <row r="3" spans="1:19" x14ac:dyDescent="0.35">
      <c r="A3" s="5">
        <v>42006</v>
      </c>
      <c r="B3" s="27">
        <v>30.76</v>
      </c>
      <c r="C3" s="27">
        <v>39.770000000000003</v>
      </c>
      <c r="D3" s="27">
        <v>13.0505</v>
      </c>
      <c r="E3" s="16"/>
      <c r="F3" s="3"/>
      <c r="G3" s="15"/>
      <c r="H3" s="21"/>
      <c r="I3" s="21"/>
      <c r="J3" s="21"/>
      <c r="K3" s="69"/>
      <c r="L3" s="69"/>
      <c r="M3" s="69"/>
      <c r="N3" s="17" t="s">
        <v>7</v>
      </c>
      <c r="O3" s="3">
        <v>1.3852637118387482E-3</v>
      </c>
      <c r="P3" s="3">
        <v>-6.3596328510153474E-4</v>
      </c>
      <c r="Q3" s="3">
        <v>1.0473433671295052E-3</v>
      </c>
      <c r="R3" s="3">
        <v>1.445073126178194E-4</v>
      </c>
      <c r="S3" s="3">
        <v>3.2355596515531309E-4</v>
      </c>
    </row>
    <row r="4" spans="1:19" x14ac:dyDescent="0.35">
      <c r="A4" s="5">
        <v>42009</v>
      </c>
      <c r="B4" s="27">
        <v>29.83</v>
      </c>
      <c r="C4" s="27">
        <v>39.709999000000003</v>
      </c>
      <c r="D4" s="27">
        <v>12.7393</v>
      </c>
      <c r="E4" s="16"/>
      <c r="F4" s="29">
        <v>1</v>
      </c>
      <c r="G4" s="15">
        <f t="shared" ref="G4:G67" si="0">YEAR(A4)</f>
        <v>2015</v>
      </c>
      <c r="H4" s="26">
        <f>LN(B4/B3)</f>
        <v>-3.0700546110786146E-2</v>
      </c>
      <c r="I4" s="26">
        <f t="shared" ref="I4:J4" si="1">LN(C4/C3)</f>
        <v>-1.5098392590131393E-3</v>
      </c>
      <c r="J4" s="26">
        <f t="shared" si="1"/>
        <v>-2.4134743631440924E-2</v>
      </c>
      <c r="K4" s="69">
        <f>HLOOKUP($K$2,$H$2:$J$1509,F4+2,0)</f>
        <v>-2.4134743631440924E-2</v>
      </c>
      <c r="L4" s="69" cm="1">
        <f t="array" ref="L4:L1257">_xlfn._xlws.SORT(K4:K1257,,1)</f>
        <v>-9.5792043288186871E-2</v>
      </c>
      <c r="M4" s="69">
        <f>_xlfn.NORM.DIST(L4,Main!$O$42,Main!$O$43,0)</f>
        <v>5.918713891180827E-4</v>
      </c>
      <c r="N4" s="17" t="s">
        <v>8</v>
      </c>
      <c r="O4" s="3">
        <v>5.7776404537952753E-4</v>
      </c>
      <c r="P4" s="3">
        <v>9.0501713997688995E-5</v>
      </c>
      <c r="Q4" s="3">
        <v>-3.0824522599902962E-4</v>
      </c>
      <c r="R4" s="3">
        <v>-4.2067839539348451E-4</v>
      </c>
      <c r="S4" s="3">
        <v>-4.6194738324750072E-4</v>
      </c>
    </row>
    <row r="5" spans="1:19" x14ac:dyDescent="0.35">
      <c r="A5" s="5">
        <v>42010</v>
      </c>
      <c r="B5" s="27">
        <v>30.129999000000002</v>
      </c>
      <c r="C5" s="27">
        <v>39.419998</v>
      </c>
      <c r="D5" s="27">
        <v>12.9171</v>
      </c>
      <c r="E5" s="16"/>
      <c r="F5" s="29">
        <v>2</v>
      </c>
      <c r="G5" s="4">
        <f t="shared" si="0"/>
        <v>2015</v>
      </c>
      <c r="H5" s="26">
        <f t="shared" ref="H5:H68" si="2">LN(B5/B4)</f>
        <v>1.0006721426040102E-2</v>
      </c>
      <c r="I5" s="26">
        <f t="shared" ref="I5:I68" si="3">LN(C5/C4)</f>
        <v>-7.3297689716805758E-3</v>
      </c>
      <c r="J5" s="26">
        <f t="shared" ref="J5:J68" si="4">LN(D5/D4)</f>
        <v>1.3860311376071011E-2</v>
      </c>
      <c r="K5" s="69">
        <f t="shared" ref="K5:K68" si="5">HLOOKUP($K$2,$H$2:$J$1509,F5+2,0)</f>
        <v>1.3860311376071011E-2</v>
      </c>
      <c r="L5" s="69">
        <v>-8.2461746909030298E-2</v>
      </c>
      <c r="M5" s="69">
        <f>_xlfn.NORM.DIST(L5,Main!$O$42,Main!$O$43,0)</f>
        <v>8.8114213976015991E-3</v>
      </c>
      <c r="N5" s="17" t="s">
        <v>9</v>
      </c>
      <c r="O5" s="3">
        <v>-1.6134894421659435E-3</v>
      </c>
      <c r="P5" s="3">
        <v>2.3853332845751485E-3</v>
      </c>
      <c r="Q5" s="3">
        <v>-3.135879705089288E-4</v>
      </c>
      <c r="R5" s="3">
        <v>-1.7434616779396551E-3</v>
      </c>
      <c r="S5" s="3">
        <v>-1.1269145265971284E-3</v>
      </c>
    </row>
    <row r="6" spans="1:19" x14ac:dyDescent="0.35">
      <c r="A6" s="5">
        <v>42011</v>
      </c>
      <c r="B6" s="27">
        <v>30.610001</v>
      </c>
      <c r="C6" s="27">
        <v>40.389999000000003</v>
      </c>
      <c r="D6" s="27">
        <v>13.2105</v>
      </c>
      <c r="E6" s="16"/>
      <c r="F6" s="29">
        <v>3</v>
      </c>
      <c r="G6" s="4">
        <f t="shared" si="0"/>
        <v>2015</v>
      </c>
      <c r="H6" s="26">
        <f t="shared" si="2"/>
        <v>1.5805465673685751E-2</v>
      </c>
      <c r="I6" s="26">
        <f t="shared" si="3"/>
        <v>2.4308953827811879E-2</v>
      </c>
      <c r="J6" s="26">
        <f t="shared" si="4"/>
        <v>2.2459952975878307E-2</v>
      </c>
      <c r="K6" s="69">
        <f t="shared" si="5"/>
        <v>2.2459952975878307E-2</v>
      </c>
      <c r="L6" s="69">
        <v>-7.7726454411427476E-2</v>
      </c>
      <c r="M6" s="69">
        <f>_xlfn.NORM.DIST(L6,Main!$O$42,Main!$O$43,0)</f>
        <v>2.0855114860484553E-2</v>
      </c>
    </row>
    <row r="7" spans="1:19" x14ac:dyDescent="0.35">
      <c r="A7" s="5">
        <v>42012</v>
      </c>
      <c r="B7" s="27">
        <v>30.42</v>
      </c>
      <c r="C7" s="27">
        <v>41.02</v>
      </c>
      <c r="D7" s="27">
        <v>13.3794</v>
      </c>
      <c r="E7" s="16"/>
      <c r="F7" s="29">
        <v>4</v>
      </c>
      <c r="G7" s="4">
        <f t="shared" si="0"/>
        <v>2015</v>
      </c>
      <c r="H7" s="26">
        <f t="shared" si="2"/>
        <v>-6.2264987952362098E-3</v>
      </c>
      <c r="I7" s="26">
        <f t="shared" si="3"/>
        <v>1.5477547827517021E-2</v>
      </c>
      <c r="J7" s="26">
        <f t="shared" si="4"/>
        <v>1.2704242713788659E-2</v>
      </c>
      <c r="K7" s="69">
        <f t="shared" si="5"/>
        <v>1.2704242713788659E-2</v>
      </c>
      <c r="L7" s="69">
        <v>-7.752292971404641E-2</v>
      </c>
      <c r="M7" s="69">
        <f>_xlfn.NORM.DIST(L7,Main!$O$42,Main!$O$43,0)</f>
        <v>2.161700912311287E-2</v>
      </c>
    </row>
    <row r="8" spans="1:19" x14ac:dyDescent="0.35">
      <c r="A8" s="5">
        <v>42013</v>
      </c>
      <c r="B8" s="27">
        <v>29.91</v>
      </c>
      <c r="C8" s="27">
        <v>40.220001000000003</v>
      </c>
      <c r="D8" s="27">
        <v>13.334899999999999</v>
      </c>
      <c r="E8" s="16"/>
      <c r="F8" s="29">
        <v>5</v>
      </c>
      <c r="G8" s="4">
        <f t="shared" si="0"/>
        <v>2015</v>
      </c>
      <c r="H8" s="26">
        <f t="shared" si="2"/>
        <v>-1.6907414189290228E-2</v>
      </c>
      <c r="I8" s="26">
        <f t="shared" si="3"/>
        <v>-1.96953434364768E-2</v>
      </c>
      <c r="J8" s="26">
        <f t="shared" si="4"/>
        <v>-3.3315521020331599E-3</v>
      </c>
      <c r="K8" s="69">
        <f t="shared" si="5"/>
        <v>-3.3315521020331599E-3</v>
      </c>
      <c r="L8" s="69">
        <v>-7.4778137310097678E-2</v>
      </c>
      <c r="M8" s="69">
        <f>_xlfn.NORM.DIST(L8,Main!$O$42,Main!$O$43,0)</f>
        <v>3.4748563062221779E-2</v>
      </c>
    </row>
    <row r="9" spans="1:19" x14ac:dyDescent="0.35">
      <c r="A9" s="5">
        <v>42016</v>
      </c>
      <c r="B9" s="27">
        <v>29.15</v>
      </c>
      <c r="C9" s="27">
        <v>39.729999999999997</v>
      </c>
      <c r="D9" s="27">
        <v>13.1305</v>
      </c>
      <c r="E9" s="16"/>
      <c r="F9" s="29">
        <v>6</v>
      </c>
      <c r="G9" s="4">
        <f t="shared" si="0"/>
        <v>2015</v>
      </c>
      <c r="H9" s="26">
        <f t="shared" si="2"/>
        <v>-2.573795984535536E-2</v>
      </c>
      <c r="I9" s="26">
        <f t="shared" si="3"/>
        <v>-1.2257839381250387E-2</v>
      </c>
      <c r="J9" s="26">
        <f t="shared" si="4"/>
        <v>-1.5446890222440101E-2</v>
      </c>
      <c r="K9" s="69">
        <f t="shared" si="5"/>
        <v>-1.5446890222440101E-2</v>
      </c>
      <c r="L9" s="69">
        <v>-7.0401322424009385E-2</v>
      </c>
      <c r="M9" s="69">
        <f>_xlfn.NORM.DIST(L9,Main!$O$42,Main!$O$43,0)</f>
        <v>7.1479183477741043E-2</v>
      </c>
      <c r="O9">
        <v>2015</v>
      </c>
      <c r="P9">
        <v>2016</v>
      </c>
      <c r="Q9">
        <v>2017</v>
      </c>
      <c r="R9">
        <v>2018</v>
      </c>
      <c r="S9">
        <v>2019</v>
      </c>
    </row>
    <row r="10" spans="1:19" x14ac:dyDescent="0.35">
      <c r="A10" s="5">
        <v>42017</v>
      </c>
      <c r="B10" s="27">
        <v>28.690000999999999</v>
      </c>
      <c r="C10" s="27">
        <v>39.869999</v>
      </c>
      <c r="D10" s="27">
        <v>12.926</v>
      </c>
      <c r="E10" s="16"/>
      <c r="F10" s="29">
        <v>7</v>
      </c>
      <c r="G10" s="4">
        <f t="shared" si="0"/>
        <v>2015</v>
      </c>
      <c r="H10" s="26">
        <f t="shared" si="2"/>
        <v>-1.5906247947878219E-2</v>
      </c>
      <c r="I10" s="26">
        <f t="shared" si="3"/>
        <v>3.5175664852410272E-3</v>
      </c>
      <c r="J10" s="26">
        <f t="shared" si="4"/>
        <v>-1.569698148009847E-2</v>
      </c>
      <c r="K10" s="69">
        <f t="shared" si="5"/>
        <v>-1.569698148009847E-2</v>
      </c>
      <c r="L10" s="69">
        <v>-6.9082835951048818E-2</v>
      </c>
      <c r="M10" s="69">
        <f>_xlfn.NORM.DIST(L10,Main!$O$42,Main!$O$43,0)</f>
        <v>8.8067471941431844E-2</v>
      </c>
      <c r="N10" s="17" t="s">
        <v>26</v>
      </c>
      <c r="O10" s="3">
        <v>1.532400522770903E-2</v>
      </c>
      <c r="P10" s="3">
        <v>1.5698399081665492E-2</v>
      </c>
      <c r="Q10" s="3">
        <v>1.2657216914541046E-2</v>
      </c>
      <c r="R10" s="3">
        <v>1.6338563491559367E-2</v>
      </c>
      <c r="S10" s="3">
        <v>1.5010216023279442E-2</v>
      </c>
    </row>
    <row r="11" spans="1:19" x14ac:dyDescent="0.35">
      <c r="A11" s="5">
        <v>42018</v>
      </c>
      <c r="B11" s="27">
        <v>29.209999</v>
      </c>
      <c r="C11" s="27">
        <v>38.840000000000003</v>
      </c>
      <c r="D11" s="27">
        <v>12.437099999999999</v>
      </c>
      <c r="E11" s="16"/>
      <c r="F11" s="29">
        <v>8</v>
      </c>
      <c r="G11" s="4">
        <f t="shared" si="0"/>
        <v>2015</v>
      </c>
      <c r="H11" s="26">
        <f t="shared" si="2"/>
        <v>1.7962417316174956E-2</v>
      </c>
      <c r="I11" s="26">
        <f t="shared" si="3"/>
        <v>-2.6173492888624219E-2</v>
      </c>
      <c r="J11" s="26">
        <f t="shared" si="4"/>
        <v>-3.8556845677182455E-2</v>
      </c>
      <c r="K11" s="69">
        <f t="shared" si="5"/>
        <v>-3.8556845677182455E-2</v>
      </c>
      <c r="L11" s="69">
        <v>-6.3254991053802209E-2</v>
      </c>
      <c r="M11" s="69">
        <f>_xlfn.NORM.DIST(L11,Main!$O$42,Main!$O$43,0)</f>
        <v>0.21123624452994519</v>
      </c>
      <c r="N11" s="17" t="s">
        <v>27</v>
      </c>
      <c r="O11" s="3">
        <v>1.4638396444297068E-2</v>
      </c>
      <c r="P11" s="3">
        <v>1.6613916151948852E-2</v>
      </c>
      <c r="Q11" s="3">
        <v>1.3298988161156792E-2</v>
      </c>
      <c r="R11" s="3">
        <v>1.7300085052010149E-2</v>
      </c>
      <c r="S11" s="3">
        <v>1.5660154584491288E-2</v>
      </c>
    </row>
    <row r="12" spans="1:19" x14ac:dyDescent="0.35">
      <c r="A12" s="5">
        <v>42019</v>
      </c>
      <c r="B12" s="27">
        <v>29.440000999999999</v>
      </c>
      <c r="C12" s="27">
        <v>37.810001</v>
      </c>
      <c r="D12" s="27">
        <v>12.3748</v>
      </c>
      <c r="E12" s="16"/>
      <c r="F12" s="29">
        <v>9</v>
      </c>
      <c r="G12" s="4">
        <f t="shared" si="0"/>
        <v>2015</v>
      </c>
      <c r="H12" s="26">
        <f t="shared" si="2"/>
        <v>7.8432456632682793E-3</v>
      </c>
      <c r="I12" s="26">
        <f t="shared" si="3"/>
        <v>-2.6876999072253539E-2</v>
      </c>
      <c r="J12" s="26">
        <f t="shared" si="4"/>
        <v>-5.0217944555291192E-3</v>
      </c>
      <c r="K12" s="69">
        <f t="shared" si="5"/>
        <v>-5.0217944555291192E-3</v>
      </c>
      <c r="L12" s="69">
        <v>-6.3108928327976835E-2</v>
      </c>
      <c r="M12" s="69">
        <f>_xlfn.NORM.DIST(L12,Main!$O$42,Main!$O$43,0)</f>
        <v>0.21570398093899426</v>
      </c>
      <c r="N12" s="17" t="s">
        <v>28</v>
      </c>
      <c r="O12" s="3">
        <v>2.2001224379266781E-2</v>
      </c>
      <c r="P12" s="3">
        <v>2.5409975868312694E-2</v>
      </c>
      <c r="Q12" s="3">
        <v>1.545788840728279E-2</v>
      </c>
      <c r="R12" s="3">
        <v>1.9834120402383977E-2</v>
      </c>
      <c r="S12" s="3">
        <v>2.0507216025662897E-2</v>
      </c>
    </row>
    <row r="13" spans="1:19" x14ac:dyDescent="0.35">
      <c r="A13" s="5">
        <v>42020</v>
      </c>
      <c r="B13" s="27">
        <v>29.41</v>
      </c>
      <c r="C13" s="27">
        <v>39.159999999999997</v>
      </c>
      <c r="D13" s="27">
        <v>12.1792</v>
      </c>
      <c r="E13" s="16"/>
      <c r="F13" s="29">
        <v>10</v>
      </c>
      <c r="G13" s="4">
        <f t="shared" si="0"/>
        <v>2015</v>
      </c>
      <c r="H13" s="26">
        <f t="shared" si="2"/>
        <v>-1.0195752621625571E-3</v>
      </c>
      <c r="I13" s="26">
        <f t="shared" si="3"/>
        <v>3.50821733114388E-2</v>
      </c>
      <c r="J13" s="26">
        <f t="shared" si="4"/>
        <v>-1.5932568028353543E-2</v>
      </c>
      <c r="K13" s="69">
        <f t="shared" si="5"/>
        <v>-1.5932568028353543E-2</v>
      </c>
      <c r="L13" s="69">
        <v>-6.115410464001491E-2</v>
      </c>
      <c r="M13" s="69">
        <f>_xlfn.NORM.DIST(L13,Main!$O$42,Main!$O$43,0)</f>
        <v>0.28410053513088529</v>
      </c>
    </row>
    <row r="14" spans="1:19" x14ac:dyDescent="0.35">
      <c r="A14" s="5">
        <v>42023</v>
      </c>
      <c r="B14" s="27">
        <v>29.440000999999999</v>
      </c>
      <c r="C14" s="27">
        <v>39.18</v>
      </c>
      <c r="D14" s="27">
        <v>12.1792</v>
      </c>
      <c r="E14" s="16"/>
      <c r="F14" s="29">
        <v>11</v>
      </c>
      <c r="G14" s="4">
        <f t="shared" si="0"/>
        <v>2015</v>
      </c>
      <c r="H14" s="26">
        <f t="shared" si="2"/>
        <v>1.019575262162438E-3</v>
      </c>
      <c r="I14" s="26">
        <f t="shared" si="3"/>
        <v>5.1059485408513287E-4</v>
      </c>
      <c r="J14" s="26">
        <f t="shared" si="4"/>
        <v>0</v>
      </c>
      <c r="K14" s="69">
        <f t="shared" si="5"/>
        <v>0</v>
      </c>
      <c r="L14" s="69">
        <v>-5.7684865602695687E-2</v>
      </c>
      <c r="M14" s="69">
        <f>_xlfn.NORM.DIST(L14,Main!$O$42,Main!$O$43,0)</f>
        <v>0.45332923387058466</v>
      </c>
    </row>
    <row r="15" spans="1:19" x14ac:dyDescent="0.35">
      <c r="A15" s="5">
        <v>42024</v>
      </c>
      <c r="B15" s="27">
        <v>29.67</v>
      </c>
      <c r="C15" s="27">
        <v>39.799999</v>
      </c>
      <c r="D15" s="27">
        <v>12.3482</v>
      </c>
      <c r="E15" s="16"/>
      <c r="F15" s="29">
        <v>12</v>
      </c>
      <c r="G15" s="4">
        <f t="shared" si="0"/>
        <v>2015</v>
      </c>
      <c r="H15" s="26">
        <f t="shared" si="2"/>
        <v>7.7821064746644237E-3</v>
      </c>
      <c r="I15" s="26">
        <f t="shared" si="3"/>
        <v>1.5700474648368851E-2</v>
      </c>
      <c r="J15" s="26">
        <f t="shared" si="4"/>
        <v>1.3780724784077559E-2</v>
      </c>
      <c r="K15" s="69">
        <f t="shared" si="5"/>
        <v>1.3780724784077559E-2</v>
      </c>
      <c r="L15" s="69">
        <v>-5.6398901247745728E-2</v>
      </c>
      <c r="M15" s="69">
        <f>_xlfn.NORM.DIST(L15,Main!$O$42,Main!$O$43,0)</f>
        <v>0.53530938908771208</v>
      </c>
    </row>
    <row r="16" spans="1:19" x14ac:dyDescent="0.35">
      <c r="A16" s="5">
        <v>42025</v>
      </c>
      <c r="B16" s="27">
        <v>29.879999000000002</v>
      </c>
      <c r="C16" s="27">
        <v>40.099997999999999</v>
      </c>
      <c r="D16" s="27">
        <v>12.330399999999999</v>
      </c>
      <c r="E16" s="16"/>
      <c r="F16" s="29">
        <v>13</v>
      </c>
      <c r="G16" s="4">
        <f t="shared" si="0"/>
        <v>2015</v>
      </c>
      <c r="H16" s="26">
        <f t="shared" si="2"/>
        <v>7.0528924946833809E-3</v>
      </c>
      <c r="I16" s="26">
        <f t="shared" si="3"/>
        <v>7.5093972724469323E-3</v>
      </c>
      <c r="J16" s="26">
        <f t="shared" si="4"/>
        <v>-1.4425456133431852E-3</v>
      </c>
      <c r="K16" s="69">
        <f t="shared" si="5"/>
        <v>-1.4425456133431852E-3</v>
      </c>
      <c r="L16" s="69">
        <v>-5.5293452593592488E-2</v>
      </c>
      <c r="M16" s="69">
        <f>_xlfn.NORM.DIST(L16,Main!$O$42,Main!$O$43,0)</f>
        <v>0.61567341465141745</v>
      </c>
      <c r="O16">
        <v>2015</v>
      </c>
      <c r="P16">
        <v>2016</v>
      </c>
      <c r="Q16">
        <v>2017</v>
      </c>
      <c r="R16">
        <v>2018</v>
      </c>
      <c r="S16">
        <v>2019</v>
      </c>
    </row>
    <row r="17" spans="1:20" x14ac:dyDescent="0.35">
      <c r="A17" s="5">
        <v>42026</v>
      </c>
      <c r="B17" s="27">
        <v>30.51</v>
      </c>
      <c r="C17" s="27">
        <v>40.869999</v>
      </c>
      <c r="D17" s="27">
        <v>12.694900000000001</v>
      </c>
      <c r="E17" s="16"/>
      <c r="F17" s="29">
        <v>14</v>
      </c>
      <c r="G17" s="4">
        <f t="shared" si="0"/>
        <v>2015</v>
      </c>
      <c r="H17" s="26">
        <f t="shared" si="2"/>
        <v>2.0865171931164397E-2</v>
      </c>
      <c r="I17" s="26">
        <f t="shared" si="3"/>
        <v>1.9019988671150234E-2</v>
      </c>
      <c r="J17" s="26">
        <f t="shared" si="4"/>
        <v>2.9132580158269052E-2</v>
      </c>
      <c r="K17" s="69">
        <f t="shared" si="5"/>
        <v>2.9132580158269052E-2</v>
      </c>
      <c r="L17" s="69">
        <v>-5.5135647434523073E-2</v>
      </c>
      <c r="M17" s="69">
        <f>_xlfn.NORM.DIST(L17,Main!$O$42,Main!$O$43,0)</f>
        <v>0.62794706102798581</v>
      </c>
      <c r="N17" s="17" t="s">
        <v>29</v>
      </c>
      <c r="O17" s="3">
        <v>250</v>
      </c>
      <c r="P17" s="3">
        <v>252</v>
      </c>
      <c r="Q17" s="3">
        <v>251</v>
      </c>
      <c r="R17" s="3">
        <v>251</v>
      </c>
      <c r="S17" s="3">
        <v>250</v>
      </c>
    </row>
    <row r="18" spans="1:20" x14ac:dyDescent="0.35">
      <c r="A18" s="5">
        <v>42027</v>
      </c>
      <c r="B18" s="27">
        <v>30.040001</v>
      </c>
      <c r="C18" s="27">
        <v>40.409999999999997</v>
      </c>
      <c r="D18" s="27">
        <v>12.4282</v>
      </c>
      <c r="E18" s="16"/>
      <c r="F18" s="29">
        <v>15</v>
      </c>
      <c r="G18" s="4">
        <f t="shared" si="0"/>
        <v>2015</v>
      </c>
      <c r="H18" s="26">
        <f t="shared" si="2"/>
        <v>-1.5524638543696829E-2</v>
      </c>
      <c r="I18" s="26">
        <f t="shared" si="3"/>
        <v>-1.1318994017978617E-2</v>
      </c>
      <c r="J18" s="26">
        <f t="shared" si="4"/>
        <v>-2.1232253913410003E-2</v>
      </c>
      <c r="K18" s="69">
        <f t="shared" si="5"/>
        <v>-2.1232253913410003E-2</v>
      </c>
      <c r="L18" s="69">
        <v>-5.3949575087499965E-2</v>
      </c>
      <c r="M18" s="69">
        <f>_xlfn.NORM.DIST(L18,Main!$O$42,Main!$O$43,0)</f>
        <v>0.72705025718047511</v>
      </c>
      <c r="N18" s="17" t="s">
        <v>30</v>
      </c>
      <c r="O18" s="3">
        <v>250</v>
      </c>
      <c r="P18" s="3">
        <v>252</v>
      </c>
      <c r="Q18" s="3">
        <v>251</v>
      </c>
      <c r="R18" s="3">
        <v>251</v>
      </c>
      <c r="S18" s="3">
        <v>250</v>
      </c>
    </row>
    <row r="19" spans="1:20" x14ac:dyDescent="0.35">
      <c r="A19" s="5">
        <v>42030</v>
      </c>
      <c r="B19" s="27">
        <v>30.6</v>
      </c>
      <c r="C19" s="27">
        <v>40.299999</v>
      </c>
      <c r="D19" s="27">
        <v>12.463699999999999</v>
      </c>
      <c r="E19" s="16"/>
      <c r="F19" s="29">
        <v>16</v>
      </c>
      <c r="G19" s="4">
        <f t="shared" si="0"/>
        <v>2015</v>
      </c>
      <c r="H19" s="26">
        <f t="shared" si="2"/>
        <v>1.8470148773453557E-2</v>
      </c>
      <c r="I19" s="26">
        <f t="shared" si="3"/>
        <v>-2.7258349516410575E-3</v>
      </c>
      <c r="J19" s="26">
        <f t="shared" si="4"/>
        <v>2.852335423849113E-3</v>
      </c>
      <c r="K19" s="69">
        <f t="shared" si="5"/>
        <v>2.852335423849113E-3</v>
      </c>
      <c r="L19" s="69">
        <v>-5.3731932080210987E-2</v>
      </c>
      <c r="M19" s="69">
        <f>_xlfn.NORM.DIST(L19,Main!$O$42,Main!$O$43,0)</f>
        <v>0.74660510607281794</v>
      </c>
      <c r="N19" s="17" t="s">
        <v>31</v>
      </c>
      <c r="O19" s="3">
        <v>250</v>
      </c>
      <c r="P19" s="3">
        <v>252</v>
      </c>
      <c r="Q19" s="3">
        <v>251</v>
      </c>
      <c r="R19" s="3">
        <v>251</v>
      </c>
      <c r="S19" s="3">
        <v>250</v>
      </c>
    </row>
    <row r="20" spans="1:20" x14ac:dyDescent="0.35">
      <c r="A20" s="5">
        <v>42031</v>
      </c>
      <c r="B20" s="27">
        <v>30.469999000000001</v>
      </c>
      <c r="C20" s="27">
        <v>39.950001</v>
      </c>
      <c r="D20" s="27">
        <v>12.517099999999999</v>
      </c>
      <c r="E20" s="16"/>
      <c r="F20" s="29">
        <v>17</v>
      </c>
      <c r="G20" s="4">
        <f t="shared" si="0"/>
        <v>2015</v>
      </c>
      <c r="H20" s="26">
        <f t="shared" si="2"/>
        <v>-4.2574487798843494E-3</v>
      </c>
      <c r="I20" s="26">
        <f t="shared" si="3"/>
        <v>-8.7227468951687707E-3</v>
      </c>
      <c r="J20" s="26">
        <f t="shared" si="4"/>
        <v>4.2752899296691089E-3</v>
      </c>
      <c r="K20" s="69">
        <f t="shared" si="5"/>
        <v>4.2752899296691089E-3</v>
      </c>
      <c r="L20" s="69">
        <v>-5.2969055439842233E-2</v>
      </c>
      <c r="M20" s="69">
        <f>_xlfn.NORM.DIST(L20,Main!$O$42,Main!$O$43,0)</f>
        <v>0.81869517817068316</v>
      </c>
    </row>
    <row r="21" spans="1:20" x14ac:dyDescent="0.35">
      <c r="A21" s="5">
        <v>42032</v>
      </c>
      <c r="B21" s="27">
        <v>30.209999</v>
      </c>
      <c r="C21" s="27">
        <v>39.229999999999997</v>
      </c>
      <c r="D21" s="27">
        <v>12.2859</v>
      </c>
      <c r="E21" s="16"/>
      <c r="F21" s="29">
        <v>18</v>
      </c>
      <c r="G21" s="4">
        <f t="shared" si="0"/>
        <v>2015</v>
      </c>
      <c r="H21" s="26">
        <f t="shared" si="2"/>
        <v>-8.5695978814927191E-3</v>
      </c>
      <c r="I21" s="26">
        <f t="shared" si="3"/>
        <v>-1.818693702211133E-2</v>
      </c>
      <c r="J21" s="26">
        <f t="shared" si="4"/>
        <v>-1.8643446085735739E-2</v>
      </c>
      <c r="K21" s="69">
        <f t="shared" si="5"/>
        <v>-1.8643446085735739E-2</v>
      </c>
      <c r="L21" s="69">
        <v>-5.1199481356851789E-2</v>
      </c>
      <c r="M21" s="69">
        <f>_xlfn.NORM.DIST(L21,Main!$O$42,Main!$O$43,0)</f>
        <v>1.0086842507518685</v>
      </c>
    </row>
    <row r="22" spans="1:20" x14ac:dyDescent="0.35">
      <c r="A22" s="5">
        <v>42033</v>
      </c>
      <c r="B22" s="27">
        <v>30.01</v>
      </c>
      <c r="C22" s="27">
        <v>39.43</v>
      </c>
      <c r="D22" s="27">
        <v>12.3659</v>
      </c>
      <c r="E22" s="16"/>
      <c r="F22" s="29">
        <v>19</v>
      </c>
      <c r="G22" s="4">
        <f t="shared" si="0"/>
        <v>2015</v>
      </c>
      <c r="H22" s="26">
        <f t="shared" si="2"/>
        <v>-6.6423028446822357E-3</v>
      </c>
      <c r="I22" s="26">
        <f t="shared" si="3"/>
        <v>5.0851876680747888E-3</v>
      </c>
      <c r="J22" s="26">
        <f t="shared" si="4"/>
        <v>6.4904210513557856E-3</v>
      </c>
      <c r="K22" s="69">
        <f t="shared" si="5"/>
        <v>6.4904210513557856E-3</v>
      </c>
      <c r="L22" s="69">
        <v>-5.0312421331958616E-2</v>
      </c>
      <c r="M22" s="69">
        <f>_xlfn.NORM.DIST(L22,Main!$O$42,Main!$O$43,0)</f>
        <v>1.1169114038848609</v>
      </c>
      <c r="T22" s="18"/>
    </row>
    <row r="23" spans="1:20" ht="15" thickBot="1" x14ac:dyDescent="0.4">
      <c r="A23" s="5">
        <v>42034</v>
      </c>
      <c r="B23" s="27">
        <v>28.950001</v>
      </c>
      <c r="C23" s="27">
        <v>38.139999000000003</v>
      </c>
      <c r="D23" s="27">
        <v>11.8325</v>
      </c>
      <c r="E23" s="16"/>
      <c r="F23" s="29">
        <v>20</v>
      </c>
      <c r="G23" s="4">
        <f t="shared" si="0"/>
        <v>2015</v>
      </c>
      <c r="H23" s="26">
        <f t="shared" si="2"/>
        <v>-3.596042089095778E-2</v>
      </c>
      <c r="I23" s="26">
        <f t="shared" si="3"/>
        <v>-3.3263373936455509E-2</v>
      </c>
      <c r="J23" s="26">
        <f t="shared" si="4"/>
        <v>-4.4092701616104173E-2</v>
      </c>
      <c r="K23" s="69">
        <f t="shared" si="5"/>
        <v>-4.4092701616104173E-2</v>
      </c>
      <c r="L23" s="69">
        <v>-5.0253685186941788E-2</v>
      </c>
      <c r="M23" s="69">
        <f>_xlfn.NORM.DIST(L23,Main!$O$42,Main!$O$43,0)</f>
        <v>1.1244031093176934</v>
      </c>
      <c r="N23" s="19" t="s">
        <v>10</v>
      </c>
      <c r="O23" s="19">
        <v>2015</v>
      </c>
      <c r="P23" s="19">
        <v>2016</v>
      </c>
      <c r="Q23" s="19">
        <v>2017</v>
      </c>
      <c r="R23" s="19">
        <v>2018</v>
      </c>
      <c r="S23" s="19">
        <v>2019</v>
      </c>
      <c r="T23" s="20" t="s">
        <v>33</v>
      </c>
    </row>
    <row r="24" spans="1:20" x14ac:dyDescent="0.35">
      <c r="A24" s="5">
        <v>42038</v>
      </c>
      <c r="B24" s="27">
        <v>28.440000999999999</v>
      </c>
      <c r="C24" s="27">
        <v>39.770000000000003</v>
      </c>
      <c r="D24" s="27">
        <v>12.196999999999999</v>
      </c>
      <c r="E24" s="16"/>
      <c r="F24" s="29">
        <v>21</v>
      </c>
      <c r="G24" s="4">
        <f t="shared" si="0"/>
        <v>2015</v>
      </c>
      <c r="H24" s="26">
        <f t="shared" si="2"/>
        <v>-1.7773598464534471E-2</v>
      </c>
      <c r="I24" s="26">
        <f t="shared" si="3"/>
        <v>4.184928526651896E-2</v>
      </c>
      <c r="J24" s="26">
        <f t="shared" si="4"/>
        <v>3.034003706283514E-2</v>
      </c>
      <c r="K24" s="69">
        <f t="shared" si="5"/>
        <v>3.034003706283514E-2</v>
      </c>
      <c r="L24" s="69">
        <v>-4.9734005674138444E-2</v>
      </c>
      <c r="M24" s="69">
        <f>_xlfn.NORM.DIST(L24,Main!$O$42,Main!$O$43,0)</f>
        <v>1.1925057971950133</v>
      </c>
      <c r="N24" s="13" t="s">
        <v>37</v>
      </c>
      <c r="O24" s="21">
        <f>O3*O17</f>
        <v>0.34631592795968702</v>
      </c>
      <c r="P24" s="21">
        <f t="shared" ref="P24:S24" si="6">P3*P17</f>
        <v>-0.16026274784558675</v>
      </c>
      <c r="Q24" s="21">
        <f t="shared" si="6"/>
        <v>0.26288318514950582</v>
      </c>
      <c r="R24" s="21">
        <f t="shared" si="6"/>
        <v>3.6271335467072667E-2</v>
      </c>
      <c r="S24" s="21">
        <f t="shared" si="6"/>
        <v>8.0888991288828274E-2</v>
      </c>
      <c r="T24" s="22">
        <f>AVERAGE(O24:S24)</f>
        <v>0.11321933840390142</v>
      </c>
    </row>
    <row r="25" spans="1:20" x14ac:dyDescent="0.35">
      <c r="A25" s="5">
        <v>42039</v>
      </c>
      <c r="B25" s="27">
        <v>29.040001</v>
      </c>
      <c r="C25" s="27">
        <v>39.029998999999997</v>
      </c>
      <c r="D25" s="27">
        <v>11.610300000000001</v>
      </c>
      <c r="E25" s="16"/>
      <c r="F25" s="29">
        <v>22</v>
      </c>
      <c r="G25" s="4">
        <f t="shared" si="0"/>
        <v>2015</v>
      </c>
      <c r="H25" s="26">
        <f t="shared" si="2"/>
        <v>2.0877584295072971E-2</v>
      </c>
      <c r="I25" s="26">
        <f t="shared" si="3"/>
        <v>-1.8782303648393062E-2</v>
      </c>
      <c r="J25" s="26">
        <f t="shared" si="4"/>
        <v>-4.9297384691861082E-2</v>
      </c>
      <c r="K25" s="69">
        <f t="shared" si="5"/>
        <v>-4.9297384691861082E-2</v>
      </c>
      <c r="L25" s="69">
        <v>-4.9671609797237601E-2</v>
      </c>
      <c r="M25" s="69">
        <f>_xlfn.NORM.DIST(L25,Main!$O$42,Main!$O$43,0)</f>
        <v>1.2009053474286258</v>
      </c>
      <c r="N25" s="13" t="s">
        <v>24</v>
      </c>
      <c r="O25" s="21">
        <f t="shared" ref="O25:S25" si="7">O4*O18</f>
        <v>0.14444101134488188</v>
      </c>
      <c r="P25" s="21">
        <f t="shared" si="7"/>
        <v>2.2806431927417627E-2</v>
      </c>
      <c r="Q25" s="21">
        <f t="shared" si="7"/>
        <v>-7.7369551725756436E-2</v>
      </c>
      <c r="R25" s="21">
        <f t="shared" si="7"/>
        <v>-0.10559027724376462</v>
      </c>
      <c r="S25" s="21">
        <f t="shared" si="7"/>
        <v>-0.11548684581187518</v>
      </c>
      <c r="T25" s="23">
        <f>AVERAGE(O25:S25)</f>
        <v>-2.6239846301819348E-2</v>
      </c>
    </row>
    <row r="26" spans="1:20" x14ac:dyDescent="0.35">
      <c r="A26" s="5">
        <v>42040</v>
      </c>
      <c r="B26" s="27">
        <v>29.59</v>
      </c>
      <c r="C26" s="27">
        <v>38.770000000000003</v>
      </c>
      <c r="D26" s="27">
        <v>13.1305</v>
      </c>
      <c r="E26" s="16"/>
      <c r="F26" s="29">
        <v>23</v>
      </c>
      <c r="G26" s="4">
        <f t="shared" si="0"/>
        <v>2015</v>
      </c>
      <c r="H26" s="26">
        <f t="shared" si="2"/>
        <v>1.8762242020261791E-2</v>
      </c>
      <c r="I26" s="26">
        <f t="shared" si="3"/>
        <v>-6.6838038883684234E-3</v>
      </c>
      <c r="J26" s="26">
        <f t="shared" si="4"/>
        <v>0.123045133151562</v>
      </c>
      <c r="K26" s="69">
        <f t="shared" si="5"/>
        <v>0.123045133151562</v>
      </c>
      <c r="L26" s="69">
        <v>-4.9596941139372179E-2</v>
      </c>
      <c r="M26" s="69">
        <f>_xlfn.NORM.DIST(L26,Main!$O$42,Main!$O$43,0)</f>
        <v>1.2110206604006761</v>
      </c>
      <c r="N26" s="13" t="s">
        <v>39</v>
      </c>
      <c r="O26" s="21">
        <f t="shared" ref="O26:S26" si="8">O5*O19</f>
        <v>-0.40337236054148584</v>
      </c>
      <c r="P26" s="21">
        <f t="shared" si="8"/>
        <v>0.60110398771293738</v>
      </c>
      <c r="Q26" s="21">
        <f t="shared" si="8"/>
        <v>-7.8710580597741123E-2</v>
      </c>
      <c r="R26" s="21">
        <f t="shared" si="8"/>
        <v>-0.43760888116285346</v>
      </c>
      <c r="S26" s="21">
        <f t="shared" si="8"/>
        <v>-0.28172863164928214</v>
      </c>
      <c r="T26" s="23">
        <f>AVERAGE(O26:S26)</f>
        <v>-0.12006329324768503</v>
      </c>
    </row>
    <row r="27" spans="1:20" x14ac:dyDescent="0.35">
      <c r="A27" s="5">
        <v>42041</v>
      </c>
      <c r="B27" s="27">
        <v>32.18</v>
      </c>
      <c r="C27" s="27">
        <v>39.330002</v>
      </c>
      <c r="D27" s="27">
        <v>13.068199999999999</v>
      </c>
      <c r="E27" s="16"/>
      <c r="F27" s="29">
        <v>24</v>
      </c>
      <c r="G27" s="4">
        <f t="shared" si="0"/>
        <v>2015</v>
      </c>
      <c r="H27" s="26">
        <f t="shared" si="2"/>
        <v>8.3908675152118861E-2</v>
      </c>
      <c r="I27" s="26">
        <f t="shared" si="3"/>
        <v>1.4340885612646122E-2</v>
      </c>
      <c r="J27" s="26">
        <f t="shared" si="4"/>
        <v>-4.7559701383329978E-3</v>
      </c>
      <c r="K27" s="69">
        <f t="shared" si="5"/>
        <v>-4.7559701383329978E-3</v>
      </c>
      <c r="L27" s="69">
        <v>-4.9297384691861082E-2</v>
      </c>
      <c r="M27" s="69">
        <f>_xlfn.NORM.DIST(L27,Main!$O$42,Main!$O$43,0)</f>
        <v>1.2523047801114928</v>
      </c>
      <c r="T27" s="2"/>
    </row>
    <row r="28" spans="1:20" ht="15" thickBot="1" x14ac:dyDescent="0.4">
      <c r="A28" s="5">
        <v>42044</v>
      </c>
      <c r="B28" s="27">
        <v>32.799999</v>
      </c>
      <c r="C28" s="27">
        <v>38.810001</v>
      </c>
      <c r="D28" s="27">
        <v>13.254899999999999</v>
      </c>
      <c r="E28" s="16"/>
      <c r="F28" s="29">
        <v>25</v>
      </c>
      <c r="G28" s="4">
        <f t="shared" si="0"/>
        <v>2015</v>
      </c>
      <c r="H28" s="26">
        <f t="shared" si="2"/>
        <v>1.9083343338055555E-2</v>
      </c>
      <c r="I28" s="26">
        <f t="shared" si="3"/>
        <v>-1.3309666148114402E-2</v>
      </c>
      <c r="J28" s="26">
        <f t="shared" si="4"/>
        <v>1.4185497207163984E-2</v>
      </c>
      <c r="K28" s="69">
        <f t="shared" si="5"/>
        <v>1.4185497207163984E-2</v>
      </c>
      <c r="L28" s="69">
        <v>-4.8431502863089025E-2</v>
      </c>
      <c r="M28" s="69">
        <f>_xlfn.NORM.DIST(L28,Main!$O$42,Main!$O$43,0)</f>
        <v>1.3781333648505025</v>
      </c>
      <c r="N28" s="19" t="s">
        <v>18</v>
      </c>
      <c r="O28" s="19">
        <v>2015</v>
      </c>
      <c r="P28" s="19">
        <v>2016</v>
      </c>
      <c r="Q28" s="19">
        <v>2017</v>
      </c>
      <c r="R28" s="19">
        <v>2018</v>
      </c>
      <c r="S28" s="19">
        <v>2019</v>
      </c>
      <c r="T28" s="20" t="s">
        <v>33</v>
      </c>
    </row>
    <row r="29" spans="1:20" x14ac:dyDescent="0.35">
      <c r="A29" s="5">
        <v>42045</v>
      </c>
      <c r="B29" s="27">
        <v>33.029998999999997</v>
      </c>
      <c r="C29" s="27">
        <v>38.919998</v>
      </c>
      <c r="D29" s="27">
        <v>12.9527</v>
      </c>
      <c r="E29" s="16"/>
      <c r="F29" s="29">
        <v>26</v>
      </c>
      <c r="G29" s="4">
        <f t="shared" si="0"/>
        <v>2015</v>
      </c>
      <c r="H29" s="26">
        <f t="shared" si="2"/>
        <v>6.9877242248979491E-3</v>
      </c>
      <c r="I29" s="26">
        <f t="shared" si="3"/>
        <v>2.8302347829719625E-3</v>
      </c>
      <c r="J29" s="26">
        <f t="shared" si="4"/>
        <v>-2.3063034767489103E-2</v>
      </c>
      <c r="K29" s="69">
        <f t="shared" si="5"/>
        <v>-2.3063034767489103E-2</v>
      </c>
      <c r="L29" s="69">
        <v>-4.8009219186360606E-2</v>
      </c>
      <c r="M29" s="69">
        <f>_xlfn.NORM.DIST(L29,Main!$O$42,Main!$O$43,0)</f>
        <v>1.4431123117956901</v>
      </c>
      <c r="N29" s="13" t="s">
        <v>37</v>
      </c>
      <c r="O29" s="21">
        <f>SQRT(O17)*O10</f>
        <v>0.24229379697943862</v>
      </c>
      <c r="P29" s="21">
        <f t="shared" ref="P29:S29" si="9">SQRT(P17)*P10</f>
        <v>0.24920435971158986</v>
      </c>
      <c r="Q29" s="21">
        <f t="shared" si="9"/>
        <v>0.20052802832885414</v>
      </c>
      <c r="R29" s="21">
        <f t="shared" si="9"/>
        <v>0.25885152674631234</v>
      </c>
      <c r="S29" s="21">
        <f t="shared" si="9"/>
        <v>0.23733235402359015</v>
      </c>
      <c r="T29" s="23">
        <f>AVERAGE(O29:S29)</f>
        <v>0.23764201315795699</v>
      </c>
    </row>
    <row r="30" spans="1:20" x14ac:dyDescent="0.35">
      <c r="A30" s="5">
        <v>42046</v>
      </c>
      <c r="B30" s="27">
        <v>32.509998000000003</v>
      </c>
      <c r="C30" s="27">
        <v>39.689999</v>
      </c>
      <c r="D30" s="27">
        <v>12.8104</v>
      </c>
      <c r="E30" s="16"/>
      <c r="F30" s="29">
        <v>27</v>
      </c>
      <c r="G30" s="4">
        <f t="shared" si="0"/>
        <v>2015</v>
      </c>
      <c r="H30" s="26">
        <f t="shared" si="2"/>
        <v>-1.5868536330910881E-2</v>
      </c>
      <c r="I30" s="26">
        <f t="shared" si="3"/>
        <v>1.95910356693688E-2</v>
      </c>
      <c r="J30" s="26">
        <f t="shared" si="4"/>
        <v>-1.1046919596014225E-2</v>
      </c>
      <c r="K30" s="69">
        <f t="shared" si="5"/>
        <v>-1.1046919596014225E-2</v>
      </c>
      <c r="L30" s="69">
        <v>-4.6649599670321076E-2</v>
      </c>
      <c r="M30" s="69">
        <f>_xlfn.NORM.DIST(L30,Main!$O$42,Main!$O$43,0)</f>
        <v>1.6692452553220853</v>
      </c>
      <c r="N30" s="13" t="s">
        <v>24</v>
      </c>
      <c r="O30" s="21">
        <f t="shared" ref="O30:S30" si="10">SQRT(O18)*O11</f>
        <v>0.23145337028244425</v>
      </c>
      <c r="P30" s="21">
        <f t="shared" si="10"/>
        <v>0.26373774264561511</v>
      </c>
      <c r="Q30" s="21">
        <f t="shared" si="10"/>
        <v>0.21069559704407143</v>
      </c>
      <c r="R30" s="21">
        <f t="shared" si="10"/>
        <v>0.27408489313441381</v>
      </c>
      <c r="S30" s="21">
        <f t="shared" si="10"/>
        <v>0.24760878498660113</v>
      </c>
      <c r="T30" s="23">
        <f>AVERAGE(O30:S30)</f>
        <v>0.24551607761862915</v>
      </c>
    </row>
    <row r="31" spans="1:20" x14ac:dyDescent="0.35">
      <c r="A31" s="5">
        <v>42047</v>
      </c>
      <c r="B31" s="27">
        <v>33.119999</v>
      </c>
      <c r="C31" s="27">
        <v>40.549999</v>
      </c>
      <c r="D31" s="27">
        <v>13.1927</v>
      </c>
      <c r="E31" s="16"/>
      <c r="F31" s="29">
        <v>28</v>
      </c>
      <c r="G31" s="4">
        <f t="shared" si="0"/>
        <v>2015</v>
      </c>
      <c r="H31" s="26">
        <f t="shared" si="2"/>
        <v>1.8589626527541987E-2</v>
      </c>
      <c r="I31" s="26">
        <f t="shared" si="3"/>
        <v>2.1436514300798709E-2</v>
      </c>
      <c r="J31" s="26">
        <f t="shared" si="4"/>
        <v>2.9406305285503507E-2</v>
      </c>
      <c r="K31" s="69">
        <f t="shared" si="5"/>
        <v>2.9406305285503507E-2</v>
      </c>
      <c r="L31" s="69">
        <v>-4.4876264848295745E-2</v>
      </c>
      <c r="M31" s="69">
        <f>_xlfn.NORM.DIST(L31,Main!$O$42,Main!$O$43,0)</f>
        <v>2.0054887899979374</v>
      </c>
      <c r="N31" s="13" t="s">
        <v>39</v>
      </c>
      <c r="O31" s="21">
        <f t="shared" ref="O31:S31" si="11">SQRT(O19)*O12</f>
        <v>0.3478699017545363</v>
      </c>
      <c r="P31" s="21">
        <f t="shared" si="11"/>
        <v>0.40337086180624754</v>
      </c>
      <c r="Q31" s="21">
        <f t="shared" si="11"/>
        <v>0.24489900942432152</v>
      </c>
      <c r="R31" s="21">
        <f t="shared" si="11"/>
        <v>0.31423156328765312</v>
      </c>
      <c r="S31" s="21">
        <f t="shared" si="11"/>
        <v>0.32424755555100376</v>
      </c>
      <c r="T31" s="23">
        <f>AVERAGE(O31:S31)</f>
        <v>0.32692377836475245</v>
      </c>
    </row>
    <row r="32" spans="1:20" x14ac:dyDescent="0.35">
      <c r="A32" s="5">
        <v>42048</v>
      </c>
      <c r="B32" s="27">
        <v>32.970001000000003</v>
      </c>
      <c r="C32" s="27">
        <v>40.619999</v>
      </c>
      <c r="D32" s="27">
        <v>13.0505</v>
      </c>
      <c r="E32" s="16"/>
      <c r="F32" s="29">
        <v>29</v>
      </c>
      <c r="G32" s="4">
        <f t="shared" si="0"/>
        <v>2015</v>
      </c>
      <c r="H32" s="26">
        <f t="shared" si="2"/>
        <v>-4.5392119095789118E-3</v>
      </c>
      <c r="I32" s="26">
        <f t="shared" si="3"/>
        <v>1.7247756333145831E-3</v>
      </c>
      <c r="J32" s="26">
        <f t="shared" si="4"/>
        <v>-1.0837199100655131E-2</v>
      </c>
      <c r="K32" s="69">
        <f t="shared" si="5"/>
        <v>-1.0837199100655131E-2</v>
      </c>
      <c r="L32" s="69">
        <v>-4.4092701616104173E-2</v>
      </c>
      <c r="M32" s="69">
        <f>_xlfn.NORM.DIST(L32,Main!$O$42,Main!$O$43,0)</f>
        <v>2.1699123740376303</v>
      </c>
    </row>
    <row r="33" spans="1:20" x14ac:dyDescent="0.35">
      <c r="A33" s="5">
        <v>42051</v>
      </c>
      <c r="B33" s="27">
        <v>32.979999999999997</v>
      </c>
      <c r="C33" s="27">
        <v>40.459999000000003</v>
      </c>
      <c r="D33" s="27">
        <v>13.0238</v>
      </c>
      <c r="E33" s="16"/>
      <c r="F33" s="29">
        <v>30</v>
      </c>
      <c r="G33" s="4">
        <f t="shared" si="0"/>
        <v>2015</v>
      </c>
      <c r="H33" s="26">
        <f t="shared" si="2"/>
        <v>3.0322971720979976E-4</v>
      </c>
      <c r="I33" s="26">
        <f t="shared" si="3"/>
        <v>-3.946724509993213E-3</v>
      </c>
      <c r="J33" s="26">
        <f t="shared" si="4"/>
        <v>-2.0479943340587013E-3</v>
      </c>
      <c r="K33" s="69">
        <f t="shared" si="5"/>
        <v>-2.0479943340587013E-3</v>
      </c>
      <c r="L33" s="69">
        <v>-4.4067605215258501E-2</v>
      </c>
      <c r="M33" s="69">
        <f>_xlfn.NORM.DIST(L33,Main!$O$42,Main!$O$43,0)</f>
        <v>2.1753453083587018</v>
      </c>
    </row>
    <row r="34" spans="1:20" x14ac:dyDescent="0.35">
      <c r="A34" s="5">
        <v>42052</v>
      </c>
      <c r="B34" s="27">
        <v>33.349997999999999</v>
      </c>
      <c r="C34" s="27">
        <v>40.919998</v>
      </c>
      <c r="D34" s="27">
        <v>13.281599999999999</v>
      </c>
      <c r="E34" s="16"/>
      <c r="F34" s="29">
        <v>31</v>
      </c>
      <c r="G34" s="4">
        <f t="shared" si="0"/>
        <v>2015</v>
      </c>
      <c r="H34" s="26">
        <f t="shared" si="2"/>
        <v>1.1156395260163215E-2</v>
      </c>
      <c r="I34" s="26">
        <f t="shared" si="3"/>
        <v>1.1305085183738574E-2</v>
      </c>
      <c r="J34" s="26">
        <f t="shared" si="4"/>
        <v>1.9601165841714428E-2</v>
      </c>
      <c r="K34" s="69">
        <f t="shared" si="5"/>
        <v>1.9601165841714428E-2</v>
      </c>
      <c r="L34" s="69">
        <v>-4.4036467853939859E-2</v>
      </c>
      <c r="M34" s="69">
        <f>_xlfn.NORM.DIST(L34,Main!$O$42,Main!$O$43,0)</f>
        <v>2.1821005518985053</v>
      </c>
      <c r="N34" s="24" t="s">
        <v>11</v>
      </c>
      <c r="O34" s="33" t="s">
        <v>3</v>
      </c>
    </row>
    <row r="35" spans="1:20" x14ac:dyDescent="0.35">
      <c r="A35" s="5">
        <v>42053</v>
      </c>
      <c r="B35" s="27">
        <v>35.290000999999997</v>
      </c>
      <c r="C35" s="27">
        <v>42.139999000000003</v>
      </c>
      <c r="D35" s="27">
        <v>13.0594</v>
      </c>
      <c r="E35" s="16"/>
      <c r="F35" s="29">
        <v>32</v>
      </c>
      <c r="G35" s="4">
        <f t="shared" si="0"/>
        <v>2015</v>
      </c>
      <c r="H35" s="26">
        <f t="shared" si="2"/>
        <v>5.6541953632201478E-2</v>
      </c>
      <c r="I35" s="26">
        <f t="shared" si="3"/>
        <v>2.9378492438051244E-2</v>
      </c>
      <c r="J35" s="26">
        <f t="shared" si="4"/>
        <v>-1.6871437732750592E-2</v>
      </c>
      <c r="K35" s="69">
        <f t="shared" si="5"/>
        <v>-1.6871437732750592E-2</v>
      </c>
      <c r="L35" s="69">
        <v>-4.2994857276402482E-2</v>
      </c>
      <c r="M35" s="69">
        <f>_xlfn.NORM.DIST(L35,Main!$O$42,Main!$O$43,0)</f>
        <v>2.4174936152722735</v>
      </c>
      <c r="N35" s="24" t="s">
        <v>12</v>
      </c>
      <c r="O35" s="32">
        <f>COUNTA(Main!H4:H1257)</f>
        <v>1254</v>
      </c>
    </row>
    <row r="36" spans="1:20" x14ac:dyDescent="0.35">
      <c r="A36" s="5">
        <v>42054</v>
      </c>
      <c r="B36" s="27">
        <v>35.509998000000003</v>
      </c>
      <c r="C36" s="27">
        <v>42</v>
      </c>
      <c r="D36" s="27">
        <v>13.148300000000001</v>
      </c>
      <c r="E36" s="16"/>
      <c r="F36" s="29">
        <v>33</v>
      </c>
      <c r="G36" s="4">
        <f t="shared" si="0"/>
        <v>2015</v>
      </c>
      <c r="H36" s="26">
        <f t="shared" si="2"/>
        <v>6.2146246090148084E-3</v>
      </c>
      <c r="I36" s="26">
        <f t="shared" si="3"/>
        <v>-3.3277663622521118E-3</v>
      </c>
      <c r="J36" s="26">
        <f t="shared" si="4"/>
        <v>6.7842917142853561E-3</v>
      </c>
      <c r="K36" s="69">
        <f t="shared" si="5"/>
        <v>6.7842917142853561E-3</v>
      </c>
      <c r="L36" s="69">
        <v>-4.2948298952448317E-2</v>
      </c>
      <c r="M36" s="69">
        <f>_xlfn.NORM.DIST(L36,Main!$O$42,Main!$O$43,0)</f>
        <v>2.4284482443186182</v>
      </c>
      <c r="N36" s="24" t="s">
        <v>13</v>
      </c>
      <c r="O36" s="32">
        <f>MIN(Main!K4:K1257)</f>
        <v>-9.5792043288186871E-2</v>
      </c>
    </row>
    <row r="37" spans="1:20" x14ac:dyDescent="0.35">
      <c r="A37" s="5">
        <v>42055</v>
      </c>
      <c r="B37" s="27">
        <v>35.68</v>
      </c>
      <c r="C37" s="27">
        <v>41.810001</v>
      </c>
      <c r="D37" s="27">
        <v>13.308299999999999</v>
      </c>
      <c r="E37" s="16"/>
      <c r="F37" s="29">
        <v>34</v>
      </c>
      <c r="G37" s="4">
        <f t="shared" si="0"/>
        <v>2015</v>
      </c>
      <c r="H37" s="26">
        <f t="shared" si="2"/>
        <v>4.7760170789763225E-3</v>
      </c>
      <c r="I37" s="26">
        <f t="shared" si="3"/>
        <v>-4.5340489971718882E-3</v>
      </c>
      <c r="J37" s="26">
        <f t="shared" si="4"/>
        <v>1.2095428033355201E-2</v>
      </c>
      <c r="K37" s="69">
        <f t="shared" si="5"/>
        <v>1.2095428033355201E-2</v>
      </c>
      <c r="L37" s="69">
        <v>-4.2933422908601429E-2</v>
      </c>
      <c r="M37" s="69">
        <f>_xlfn.NORM.DIST(L37,Main!$O$42,Main!$O$43,0)</f>
        <v>2.431956317275791</v>
      </c>
      <c r="N37" s="24" t="s">
        <v>14</v>
      </c>
      <c r="O37" s="32">
        <f>MAX(Main!K4:K1257)</f>
        <v>0.123045133151562</v>
      </c>
    </row>
    <row r="38" spans="1:20" x14ac:dyDescent="0.35">
      <c r="A38" s="5">
        <v>42058</v>
      </c>
      <c r="B38" s="27">
        <v>35.919998</v>
      </c>
      <c r="C38" s="27">
        <v>42.939999</v>
      </c>
      <c r="D38" s="27">
        <v>13.441599999999999</v>
      </c>
      <c r="E38" s="16"/>
      <c r="F38" s="29">
        <v>35</v>
      </c>
      <c r="G38" s="4">
        <f t="shared" si="0"/>
        <v>2015</v>
      </c>
      <c r="H38" s="26">
        <f t="shared" si="2"/>
        <v>6.7038800429013454E-3</v>
      </c>
      <c r="I38" s="26">
        <f t="shared" si="3"/>
        <v>2.6668199876128985E-2</v>
      </c>
      <c r="J38" s="26">
        <f t="shared" si="4"/>
        <v>9.9664748949215027E-3</v>
      </c>
      <c r="K38" s="69">
        <f t="shared" si="5"/>
        <v>9.9664748949215027E-3</v>
      </c>
      <c r="L38" s="69">
        <v>-4.2765693760071333E-2</v>
      </c>
      <c r="M38" s="69">
        <f>_xlfn.NORM.DIST(L38,Main!$O$42,Main!$O$43,0)</f>
        <v>2.4717761800863336</v>
      </c>
      <c r="N38" s="24" t="s">
        <v>15</v>
      </c>
      <c r="O38" s="32">
        <f>O37-O36</f>
        <v>0.21883717643974887</v>
      </c>
    </row>
    <row r="39" spans="1:20" x14ac:dyDescent="0.35">
      <c r="A39" s="5">
        <v>42059</v>
      </c>
      <c r="B39" s="27">
        <v>36.18</v>
      </c>
      <c r="C39" s="27">
        <v>42.849997999999999</v>
      </c>
      <c r="D39" s="27">
        <v>13.681699999999999</v>
      </c>
      <c r="E39" s="16"/>
      <c r="F39" s="29">
        <v>36</v>
      </c>
      <c r="G39" s="4">
        <f t="shared" si="0"/>
        <v>2015</v>
      </c>
      <c r="H39" s="26">
        <f t="shared" si="2"/>
        <v>7.2122922124390745E-3</v>
      </c>
      <c r="I39" s="26">
        <f t="shared" si="3"/>
        <v>-2.0981707929834414E-3</v>
      </c>
      <c r="J39" s="26">
        <f t="shared" si="4"/>
        <v>1.7704797851053382E-2</v>
      </c>
      <c r="K39" s="69">
        <f t="shared" si="5"/>
        <v>1.7704797851053382E-2</v>
      </c>
      <c r="L39" s="69">
        <v>-4.197793707636327E-2</v>
      </c>
      <c r="M39" s="69">
        <f>_xlfn.NORM.DIST(L39,Main!$O$42,Main!$O$43,0)</f>
        <v>2.6654006391094582</v>
      </c>
      <c r="N39" s="24" t="s">
        <v>16</v>
      </c>
      <c r="O39" s="32">
        <f>INT(SQRT(O35))</f>
        <v>35</v>
      </c>
    </row>
    <row r="40" spans="1:20" x14ac:dyDescent="0.35">
      <c r="A40" s="5">
        <v>42060</v>
      </c>
      <c r="B40" s="27">
        <v>37.099997999999999</v>
      </c>
      <c r="C40" s="27">
        <v>42.349997999999999</v>
      </c>
      <c r="D40" s="27">
        <v>13.512700000000001</v>
      </c>
      <c r="E40" s="16"/>
      <c r="F40" s="29">
        <v>37</v>
      </c>
      <c r="G40" s="4">
        <f t="shared" si="0"/>
        <v>2015</v>
      </c>
      <c r="H40" s="26">
        <f t="shared" si="2"/>
        <v>2.5110435737883081E-2</v>
      </c>
      <c r="I40" s="26">
        <f t="shared" si="3"/>
        <v>-1.1737224496781488E-2</v>
      </c>
      <c r="J40" s="26">
        <f t="shared" si="4"/>
        <v>-1.2429189513624379E-2</v>
      </c>
      <c r="K40" s="69">
        <f t="shared" si="5"/>
        <v>-1.2429189513624379E-2</v>
      </c>
      <c r="L40" s="69">
        <v>-4.1681731089255242E-2</v>
      </c>
      <c r="M40" s="69">
        <f>_xlfn.NORM.DIST(L40,Main!$O$42,Main!$O$43,0)</f>
        <v>2.7410617677582763</v>
      </c>
      <c r="N40" s="24" t="s">
        <v>17</v>
      </c>
      <c r="O40" s="32">
        <f>O38/O39</f>
        <v>6.2524907554213959E-3</v>
      </c>
    </row>
    <row r="41" spans="1:20" x14ac:dyDescent="0.35">
      <c r="A41" s="5">
        <v>42061</v>
      </c>
      <c r="B41" s="27">
        <v>36.810001</v>
      </c>
      <c r="C41" s="27">
        <v>42.740001999999997</v>
      </c>
      <c r="D41" s="27">
        <v>13.699400000000001</v>
      </c>
      <c r="E41" s="16"/>
      <c r="F41" s="29">
        <v>38</v>
      </c>
      <c r="G41" s="4">
        <f t="shared" si="0"/>
        <v>2015</v>
      </c>
      <c r="H41" s="26">
        <f t="shared" si="2"/>
        <v>-7.8473411475719936E-3</v>
      </c>
      <c r="I41" s="26">
        <f t="shared" si="3"/>
        <v>9.1669228130117734E-3</v>
      </c>
      <c r="J41" s="26">
        <f t="shared" si="4"/>
        <v>1.3722052288710535E-2</v>
      </c>
      <c r="K41" s="69">
        <f t="shared" si="5"/>
        <v>1.3722052288710535E-2</v>
      </c>
      <c r="L41" s="69">
        <v>-4.1234935459687191E-2</v>
      </c>
      <c r="M41" s="69">
        <f>_xlfn.NORM.DIST(L41,Main!$O$42,Main!$O$43,0)</f>
        <v>2.8581869033228746</v>
      </c>
    </row>
    <row r="42" spans="1:20" x14ac:dyDescent="0.35">
      <c r="A42" s="5">
        <v>42062</v>
      </c>
      <c r="B42" s="27">
        <v>36.590000000000003</v>
      </c>
      <c r="C42" s="27">
        <v>42.220001000000003</v>
      </c>
      <c r="D42" s="27">
        <v>13.468299999999999</v>
      </c>
      <c r="E42" s="16"/>
      <c r="F42" s="29">
        <v>39</v>
      </c>
      <c r="G42" s="4">
        <f t="shared" si="0"/>
        <v>2015</v>
      </c>
      <c r="H42" s="26">
        <f t="shared" si="2"/>
        <v>-5.9945955263446937E-3</v>
      </c>
      <c r="I42" s="26">
        <f t="shared" si="3"/>
        <v>-1.2241230579940783E-2</v>
      </c>
      <c r="J42" s="26">
        <f t="shared" si="4"/>
        <v>-1.7013260181566698E-2</v>
      </c>
      <c r="K42" s="69">
        <f t="shared" si="5"/>
        <v>-1.7013260181566698E-2</v>
      </c>
      <c r="L42" s="69">
        <v>-4.113043023955637E-2</v>
      </c>
      <c r="M42" s="69">
        <f>_xlfn.NORM.DIST(L42,Main!$O$42,Main!$O$43,0)</f>
        <v>2.8861068660672253</v>
      </c>
      <c r="N42" s="28" t="s">
        <v>22</v>
      </c>
      <c r="O42" s="33">
        <f>AVERAGE(Main!L4:L1257)</f>
        <v>-4.7872126494291959E-4</v>
      </c>
    </row>
    <row r="43" spans="1:20" x14ac:dyDescent="0.35">
      <c r="A43" s="5">
        <v>42065</v>
      </c>
      <c r="B43" s="27">
        <v>36.029998999999997</v>
      </c>
      <c r="C43" s="27">
        <v>41.790000999999997</v>
      </c>
      <c r="D43" s="27">
        <v>13.5039</v>
      </c>
      <c r="E43" s="16"/>
      <c r="F43" s="29">
        <v>40</v>
      </c>
      <c r="G43" s="4">
        <f t="shared" si="0"/>
        <v>2015</v>
      </c>
      <c r="H43" s="26">
        <f t="shared" si="2"/>
        <v>-1.5423082025763099E-2</v>
      </c>
      <c r="I43" s="26">
        <f t="shared" si="3"/>
        <v>-1.0236965716638152E-2</v>
      </c>
      <c r="J43" s="26">
        <f t="shared" si="4"/>
        <v>2.6397565398941147E-3</v>
      </c>
      <c r="K43" s="69">
        <f t="shared" si="5"/>
        <v>2.6397565398941147E-3</v>
      </c>
      <c r="L43" s="69">
        <v>-4.1094066348895703E-2</v>
      </c>
      <c r="M43" s="69">
        <f>_xlfn.NORM.DIST(L43,Main!$O$42,Main!$O$43,0)</f>
        <v>2.8958688404248161</v>
      </c>
      <c r="N43" s="28" t="s">
        <v>23</v>
      </c>
      <c r="O43" s="33">
        <f>STDEVA(Main!L4:L1257)</f>
        <v>2.0918547620475476E-2</v>
      </c>
    </row>
    <row r="44" spans="1:20" x14ac:dyDescent="0.35">
      <c r="A44" s="5">
        <v>42066</v>
      </c>
      <c r="B44" s="27">
        <v>36.040000999999997</v>
      </c>
      <c r="C44" s="27">
        <v>41.919998</v>
      </c>
      <c r="D44" s="27">
        <v>13.2994</v>
      </c>
      <c r="E44" s="16"/>
      <c r="F44" s="29">
        <v>41</v>
      </c>
      <c r="G44" s="4">
        <f t="shared" si="0"/>
        <v>2015</v>
      </c>
      <c r="H44" s="26">
        <f t="shared" si="2"/>
        <v>2.7756348173211886E-4</v>
      </c>
      <c r="I44" s="26">
        <f t="shared" si="3"/>
        <v>3.1058919138686144E-3</v>
      </c>
      <c r="J44" s="26">
        <f t="shared" si="4"/>
        <v>-1.5259611184771354E-2</v>
      </c>
      <c r="K44" s="69">
        <f t="shared" si="5"/>
        <v>-1.5259611184771354E-2</v>
      </c>
      <c r="L44" s="69">
        <v>-4.0143798495616889E-2</v>
      </c>
      <c r="M44" s="69">
        <f>_xlfn.NORM.DIST(L44,Main!$O$42,Main!$O$43,0)</f>
        <v>3.1596279966840632</v>
      </c>
    </row>
    <row r="45" spans="1:20" x14ac:dyDescent="0.35">
      <c r="A45" s="5">
        <v>42067</v>
      </c>
      <c r="B45" s="27">
        <v>36.290000999999997</v>
      </c>
      <c r="C45" s="27">
        <v>41.810001</v>
      </c>
      <c r="D45" s="27">
        <v>13.121600000000001</v>
      </c>
      <c r="E45" s="16"/>
      <c r="F45" s="29">
        <v>42</v>
      </c>
      <c r="G45" s="4">
        <f t="shared" si="0"/>
        <v>2015</v>
      </c>
      <c r="H45" s="26">
        <f t="shared" si="2"/>
        <v>6.9127882936944477E-3</v>
      </c>
      <c r="I45" s="26">
        <f t="shared" si="3"/>
        <v>-2.6274230166655078E-3</v>
      </c>
      <c r="J45" s="26">
        <f t="shared" si="4"/>
        <v>-1.3459194128131341E-2</v>
      </c>
      <c r="K45" s="69">
        <f t="shared" si="5"/>
        <v>-1.3459194128131341E-2</v>
      </c>
      <c r="L45" s="69">
        <v>-3.9259212450673958E-2</v>
      </c>
      <c r="M45" s="69">
        <f>_xlfn.NORM.DIST(L45,Main!$O$42,Main!$O$43,0)</f>
        <v>3.4203529775458636</v>
      </c>
    </row>
    <row r="46" spans="1:20" x14ac:dyDescent="0.35">
      <c r="A46" s="5">
        <v>42068</v>
      </c>
      <c r="B46" s="27">
        <v>36.840000000000003</v>
      </c>
      <c r="C46" s="27">
        <v>41.130001</v>
      </c>
      <c r="D46" s="27">
        <v>13.2727</v>
      </c>
      <c r="E46" s="16"/>
      <c r="F46" s="29">
        <v>43</v>
      </c>
      <c r="G46" s="4">
        <f t="shared" si="0"/>
        <v>2015</v>
      </c>
      <c r="H46" s="26">
        <f t="shared" si="2"/>
        <v>1.5041962606327303E-2</v>
      </c>
      <c r="I46" s="26">
        <f t="shared" si="3"/>
        <v>-1.6397762730710558E-2</v>
      </c>
      <c r="J46" s="26">
        <f t="shared" si="4"/>
        <v>1.1449566813324409E-2</v>
      </c>
      <c r="K46" s="69">
        <f t="shared" si="5"/>
        <v>1.1449566813324409E-2</v>
      </c>
      <c r="L46" s="69">
        <v>-3.8917251024528379E-2</v>
      </c>
      <c r="M46" s="69">
        <f>_xlfn.NORM.DIST(L46,Main!$O$42,Main!$O$43,0)</f>
        <v>3.5251255459270157</v>
      </c>
      <c r="N46" s="54" t="s">
        <v>46</v>
      </c>
      <c r="O46" s="54"/>
      <c r="P46" s="54"/>
      <c r="Q46" s="54"/>
      <c r="R46" s="54"/>
      <c r="S46" s="54"/>
      <c r="T46" s="54"/>
    </row>
    <row r="47" spans="1:20" x14ac:dyDescent="0.35">
      <c r="A47" s="5">
        <v>42069</v>
      </c>
      <c r="B47" s="27">
        <v>37.099997999999999</v>
      </c>
      <c r="C47" s="27">
        <v>40.810001</v>
      </c>
      <c r="D47" s="27">
        <v>12.783799999999999</v>
      </c>
      <c r="E47" s="16"/>
      <c r="F47" s="29">
        <v>44</v>
      </c>
      <c r="G47" s="4">
        <f t="shared" si="0"/>
        <v>2015</v>
      </c>
      <c r="H47" s="26">
        <f t="shared" si="2"/>
        <v>7.0327043179260655E-3</v>
      </c>
      <c r="I47" s="26">
        <f t="shared" si="3"/>
        <v>-7.8106326339736848E-3</v>
      </c>
      <c r="J47" s="26">
        <f t="shared" si="4"/>
        <v>-3.7530549767487466E-2</v>
      </c>
      <c r="K47" s="69">
        <f t="shared" si="5"/>
        <v>-3.7530549767487466E-2</v>
      </c>
      <c r="L47" s="69">
        <v>-3.8560695309504858E-2</v>
      </c>
      <c r="M47" s="69">
        <f>_xlfn.NORM.DIST(L47,Main!$O$42,Main!$O$43,0)</f>
        <v>3.6367537662610001</v>
      </c>
    </row>
    <row r="48" spans="1:20" x14ac:dyDescent="0.35">
      <c r="A48" s="5">
        <v>42072</v>
      </c>
      <c r="B48" s="27">
        <v>37.340000000000003</v>
      </c>
      <c r="C48" s="27">
        <v>41.639999000000003</v>
      </c>
      <c r="D48" s="27">
        <v>12.801500000000001</v>
      </c>
      <c r="E48" s="16"/>
      <c r="F48" s="29">
        <v>45</v>
      </c>
      <c r="G48" s="4">
        <f t="shared" si="0"/>
        <v>2015</v>
      </c>
      <c r="H48" s="26">
        <f t="shared" si="2"/>
        <v>6.4482224085444162E-3</v>
      </c>
      <c r="I48" s="26">
        <f t="shared" si="3"/>
        <v>2.0134045809885981E-2</v>
      </c>
      <c r="J48" s="26">
        <f t="shared" si="4"/>
        <v>1.3836072138060248E-3</v>
      </c>
      <c r="K48" s="69">
        <f t="shared" si="5"/>
        <v>1.3836072138060248E-3</v>
      </c>
      <c r="L48" s="69">
        <v>-3.8556845677182455E-2</v>
      </c>
      <c r="M48" s="69">
        <f>_xlfn.NORM.DIST(L48,Main!$O$42,Main!$O$43,0)</f>
        <v>3.637972307810482</v>
      </c>
    </row>
    <row r="49" spans="1:18" x14ac:dyDescent="0.35">
      <c r="A49" s="5">
        <v>42073</v>
      </c>
      <c r="B49" s="27">
        <v>38.090000000000003</v>
      </c>
      <c r="C49" s="27">
        <v>40.869999</v>
      </c>
      <c r="D49" s="27">
        <v>12.703799999999999</v>
      </c>
      <c r="E49" s="16"/>
      <c r="F49" s="29">
        <v>46</v>
      </c>
      <c r="G49" s="4">
        <f t="shared" si="0"/>
        <v>2015</v>
      </c>
      <c r="H49" s="26">
        <f t="shared" si="2"/>
        <v>1.9886642376936128E-2</v>
      </c>
      <c r="I49" s="26">
        <f t="shared" si="3"/>
        <v>-1.8664946623037248E-2</v>
      </c>
      <c r="J49" s="26">
        <f t="shared" si="4"/>
        <v>-7.6611902518443631E-3</v>
      </c>
      <c r="K49" s="69">
        <f t="shared" si="5"/>
        <v>-7.6611902518443631E-3</v>
      </c>
      <c r="L49" s="69">
        <v>-3.8343340471928881E-2</v>
      </c>
      <c r="M49" s="69">
        <f>_xlfn.NORM.DIST(L49,Main!$O$42,Main!$O$43,0)</f>
        <v>3.7060007231088403</v>
      </c>
    </row>
    <row r="50" spans="1:18" x14ac:dyDescent="0.35">
      <c r="A50" s="5">
        <v>42074</v>
      </c>
      <c r="B50" s="27">
        <v>38.330002</v>
      </c>
      <c r="C50" s="27">
        <v>41.82</v>
      </c>
      <c r="D50" s="27">
        <v>12.8193</v>
      </c>
      <c r="E50" s="16"/>
      <c r="F50" s="29">
        <v>47</v>
      </c>
      <c r="G50" s="4">
        <f t="shared" si="0"/>
        <v>2015</v>
      </c>
      <c r="H50" s="26">
        <f t="shared" si="2"/>
        <v>6.2811510803999181E-3</v>
      </c>
      <c r="I50" s="26">
        <f t="shared" si="3"/>
        <v>2.2978420892126664E-2</v>
      </c>
      <c r="J50" s="26">
        <f t="shared" si="4"/>
        <v>9.0506865098746361E-3</v>
      </c>
      <c r="K50" s="69">
        <f t="shared" si="5"/>
        <v>9.0506865098746361E-3</v>
      </c>
      <c r="L50" s="69">
        <v>-3.8323955151914529E-2</v>
      </c>
      <c r="M50" s="69">
        <f>_xlfn.NORM.DIST(L50,Main!$O$42,Main!$O$43,0)</f>
        <v>3.7122208899298714</v>
      </c>
    </row>
    <row r="51" spans="1:18" x14ac:dyDescent="0.35">
      <c r="A51" s="5">
        <v>42075</v>
      </c>
      <c r="B51" s="27">
        <v>39.619999</v>
      </c>
      <c r="C51" s="27">
        <v>42.470001000000003</v>
      </c>
      <c r="D51" s="27">
        <v>13.281599999999999</v>
      </c>
      <c r="E51" s="16"/>
      <c r="F51" s="29">
        <v>48</v>
      </c>
      <c r="G51" s="4">
        <f t="shared" si="0"/>
        <v>2015</v>
      </c>
      <c r="H51" s="26">
        <f t="shared" si="2"/>
        <v>3.3101084459713964E-2</v>
      </c>
      <c r="I51" s="26">
        <f t="shared" si="3"/>
        <v>1.5423273870724671E-2</v>
      </c>
      <c r="J51" s="26">
        <f t="shared" si="4"/>
        <v>3.5427770900951013E-2</v>
      </c>
      <c r="K51" s="69">
        <f t="shared" si="5"/>
        <v>3.5427770900951013E-2</v>
      </c>
      <c r="L51" s="69">
        <v>-3.7862824461226449E-2</v>
      </c>
      <c r="M51" s="69">
        <f>_xlfn.NORM.DIST(L51,Main!$O$42,Main!$O$43,0)</f>
        <v>3.8623233685104497</v>
      </c>
    </row>
    <row r="52" spans="1:18" x14ac:dyDescent="0.35">
      <c r="A52" s="5">
        <v>42076</v>
      </c>
      <c r="B52" s="27">
        <v>39.709999000000003</v>
      </c>
      <c r="C52" s="27">
        <v>42.5</v>
      </c>
      <c r="D52" s="27">
        <v>13.2994</v>
      </c>
      <c r="E52" s="16"/>
      <c r="F52" s="29">
        <v>49</v>
      </c>
      <c r="G52" s="4">
        <f t="shared" si="0"/>
        <v>2015</v>
      </c>
      <c r="H52" s="26">
        <f t="shared" si="2"/>
        <v>2.2690039299595927E-3</v>
      </c>
      <c r="I52" s="26">
        <f t="shared" si="3"/>
        <v>7.0610805915911066E-4</v>
      </c>
      <c r="J52" s="26">
        <f t="shared" si="4"/>
        <v>1.3393027095070442E-3</v>
      </c>
      <c r="K52" s="69">
        <f t="shared" si="5"/>
        <v>1.3393027095070442E-3</v>
      </c>
      <c r="L52" s="69">
        <v>-3.7684547756922669E-2</v>
      </c>
      <c r="M52" s="69">
        <f>_xlfn.NORM.DIST(L52,Main!$O$42,Main!$O$43,0)</f>
        <v>3.9214569196767415</v>
      </c>
    </row>
    <row r="53" spans="1:18" x14ac:dyDescent="0.35">
      <c r="A53" s="5">
        <v>42080</v>
      </c>
      <c r="B53" s="27">
        <v>39.020000000000003</v>
      </c>
      <c r="C53" s="27">
        <v>42.080002</v>
      </c>
      <c r="D53" s="27">
        <v>13.1394</v>
      </c>
      <c r="E53" s="16"/>
      <c r="F53" s="29">
        <v>50</v>
      </c>
      <c r="G53" s="4">
        <f t="shared" si="0"/>
        <v>2015</v>
      </c>
      <c r="H53" s="26">
        <f t="shared" si="2"/>
        <v>-1.7528684765620951E-2</v>
      </c>
      <c r="I53" s="26">
        <f t="shared" si="3"/>
        <v>-9.9314599724007521E-3</v>
      </c>
      <c r="J53" s="26">
        <f t="shared" si="4"/>
        <v>-1.2103571514678666E-2</v>
      </c>
      <c r="K53" s="69">
        <f t="shared" si="5"/>
        <v>-1.2103571514678666E-2</v>
      </c>
      <c r="L53" s="69">
        <v>-3.7530549767487466E-2</v>
      </c>
      <c r="M53" s="69">
        <f>_xlfn.NORM.DIST(L53,Main!$O$42,Main!$O$43,0)</f>
        <v>3.9730333341840192</v>
      </c>
    </row>
    <row r="54" spans="1:18" x14ac:dyDescent="0.35">
      <c r="A54" s="5">
        <v>42081</v>
      </c>
      <c r="B54" s="27">
        <v>37.830002</v>
      </c>
      <c r="C54" s="27">
        <v>43.07</v>
      </c>
      <c r="D54" s="27">
        <v>12.970499999999999</v>
      </c>
      <c r="E54" s="16"/>
      <c r="F54" s="29">
        <v>51</v>
      </c>
      <c r="G54" s="4">
        <f t="shared" si="0"/>
        <v>2015</v>
      </c>
      <c r="H54" s="26">
        <f t="shared" si="2"/>
        <v>-3.0971843681934622E-2</v>
      </c>
      <c r="I54" s="26">
        <f t="shared" si="3"/>
        <v>2.3254083108048749E-2</v>
      </c>
      <c r="J54" s="26">
        <f t="shared" si="4"/>
        <v>-1.2937801827004927E-2</v>
      </c>
      <c r="K54" s="69">
        <f t="shared" si="5"/>
        <v>-1.2937801827004927E-2</v>
      </c>
      <c r="L54" s="69">
        <v>-3.7436021271892328E-2</v>
      </c>
      <c r="M54" s="69">
        <f>_xlfn.NORM.DIST(L54,Main!$O$42,Main!$O$43,0)</f>
        <v>4.0049203728395328</v>
      </c>
    </row>
    <row r="55" spans="1:18" x14ac:dyDescent="0.35">
      <c r="A55" s="5">
        <v>42082</v>
      </c>
      <c r="B55" s="27">
        <v>37.590000000000003</v>
      </c>
      <c r="C55" s="27">
        <v>42.810001</v>
      </c>
      <c r="D55" s="27">
        <v>12.703799999999999</v>
      </c>
      <c r="E55" s="16"/>
      <c r="F55" s="29">
        <v>52</v>
      </c>
      <c r="G55" s="4">
        <f t="shared" si="0"/>
        <v>2015</v>
      </c>
      <c r="H55" s="26">
        <f t="shared" si="2"/>
        <v>-6.3644339369438368E-3</v>
      </c>
      <c r="I55" s="26">
        <f t="shared" si="3"/>
        <v>-6.0549555501365386E-3</v>
      </c>
      <c r="J55" s="26">
        <f t="shared" si="4"/>
        <v>-2.0776386778648941E-2</v>
      </c>
      <c r="K55" s="69">
        <f t="shared" si="5"/>
        <v>-2.0776386778648941E-2</v>
      </c>
      <c r="L55" s="69">
        <v>-3.7215538565414666E-2</v>
      </c>
      <c r="M55" s="69">
        <f>_xlfn.NORM.DIST(L55,Main!$O$42,Main!$O$43,0)</f>
        <v>4.0799695512168714</v>
      </c>
    </row>
    <row r="56" spans="1:18" x14ac:dyDescent="0.35">
      <c r="A56" s="5">
        <v>42083</v>
      </c>
      <c r="B56" s="27">
        <v>36.950001</v>
      </c>
      <c r="C56" s="27">
        <v>44.209999000000003</v>
      </c>
      <c r="D56" s="27">
        <v>12.703799999999999</v>
      </c>
      <c r="E56" s="16"/>
      <c r="F56" s="29">
        <v>53</v>
      </c>
      <c r="G56" s="4">
        <f t="shared" si="0"/>
        <v>2015</v>
      </c>
      <c r="H56" s="26">
        <f t="shared" si="2"/>
        <v>-1.717238311827678E-2</v>
      </c>
      <c r="I56" s="26">
        <f t="shared" si="3"/>
        <v>3.2179241702952041E-2</v>
      </c>
      <c r="J56" s="26">
        <f t="shared" si="4"/>
        <v>0</v>
      </c>
      <c r="K56" s="69">
        <f t="shared" si="5"/>
        <v>0</v>
      </c>
      <c r="L56" s="69">
        <v>-3.6920588614048316E-2</v>
      </c>
      <c r="M56" s="69">
        <f>_xlfn.NORM.DIST(L56,Main!$O$42,Main!$O$43,0)</f>
        <v>4.1818435216468179</v>
      </c>
    </row>
    <row r="57" spans="1:18" x14ac:dyDescent="0.35">
      <c r="A57" s="5">
        <v>42086</v>
      </c>
      <c r="B57" s="27">
        <v>37.470001000000003</v>
      </c>
      <c r="C57" s="27">
        <v>43.91</v>
      </c>
      <c r="D57" s="27">
        <v>12.8371</v>
      </c>
      <c r="E57" s="16"/>
      <c r="F57" s="29">
        <v>54</v>
      </c>
      <c r="G57" s="4">
        <f t="shared" si="0"/>
        <v>2015</v>
      </c>
      <c r="H57" s="26">
        <f t="shared" si="2"/>
        <v>1.3974965035802912E-2</v>
      </c>
      <c r="I57" s="26">
        <f t="shared" si="3"/>
        <v>-6.8089006452087585E-3</v>
      </c>
      <c r="J57" s="26">
        <f t="shared" si="4"/>
        <v>1.043825474672226E-2</v>
      </c>
      <c r="K57" s="69">
        <f t="shared" si="5"/>
        <v>1.043825474672226E-2</v>
      </c>
      <c r="L57" s="69">
        <v>-3.6850501843426926E-2</v>
      </c>
      <c r="M57" s="69">
        <f>_xlfn.NORM.DIST(L57,Main!$O$42,Main!$O$43,0)</f>
        <v>4.206299801950947</v>
      </c>
      <c r="R57" s="31"/>
    </row>
    <row r="58" spans="1:18" x14ac:dyDescent="0.35">
      <c r="A58" s="5">
        <v>42087</v>
      </c>
      <c r="B58" s="27">
        <v>37.830002</v>
      </c>
      <c r="C58" s="27">
        <v>44.490001999999997</v>
      </c>
      <c r="D58" s="27">
        <v>13.0238</v>
      </c>
      <c r="E58" s="16"/>
      <c r="F58" s="29">
        <v>55</v>
      </c>
      <c r="G58" s="4">
        <f t="shared" si="0"/>
        <v>2015</v>
      </c>
      <c r="H58" s="26">
        <f t="shared" si="2"/>
        <v>9.561852019417845E-3</v>
      </c>
      <c r="I58" s="26">
        <f t="shared" si="3"/>
        <v>1.3122405198245484E-2</v>
      </c>
      <c r="J58" s="26">
        <f t="shared" si="4"/>
        <v>1.4439036822388746E-2</v>
      </c>
      <c r="K58" s="69">
        <f t="shared" si="5"/>
        <v>1.4439036822388746E-2</v>
      </c>
      <c r="L58" s="69">
        <v>-3.6116289331452847E-2</v>
      </c>
      <c r="M58" s="69">
        <f>_xlfn.NORM.DIST(L58,Main!$O$42,Main!$O$43,0)</f>
        <v>4.4682399107770907</v>
      </c>
    </row>
    <row r="59" spans="1:18" x14ac:dyDescent="0.35">
      <c r="A59" s="5">
        <v>42088</v>
      </c>
      <c r="B59" s="27">
        <v>37.630001</v>
      </c>
      <c r="C59" s="27">
        <v>43.779998999999997</v>
      </c>
      <c r="D59" s="27">
        <v>12.9438</v>
      </c>
      <c r="E59" s="16"/>
      <c r="F59" s="29">
        <v>56</v>
      </c>
      <c r="G59" s="4">
        <f t="shared" si="0"/>
        <v>2015</v>
      </c>
      <c r="H59" s="26">
        <f t="shared" si="2"/>
        <v>-5.3008603331435138E-3</v>
      </c>
      <c r="I59" s="26">
        <f t="shared" si="3"/>
        <v>-1.6087420518635213E-2</v>
      </c>
      <c r="J59" s="26">
        <f t="shared" si="4"/>
        <v>-6.1615438544435136E-3</v>
      </c>
      <c r="K59" s="69">
        <f t="shared" si="5"/>
        <v>-6.1615438544435136E-3</v>
      </c>
      <c r="L59" s="69">
        <v>-3.5768843916778176E-2</v>
      </c>
      <c r="M59" s="69">
        <f>_xlfn.NORM.DIST(L59,Main!$O$42,Main!$O$43,0)</f>
        <v>4.5958469765637107</v>
      </c>
    </row>
    <row r="60" spans="1:18" x14ac:dyDescent="0.35">
      <c r="A60" s="5">
        <v>42089</v>
      </c>
      <c r="B60" s="27">
        <v>36.970001000000003</v>
      </c>
      <c r="C60" s="27">
        <v>42.490001999999997</v>
      </c>
      <c r="D60" s="27">
        <v>12.730399999999999</v>
      </c>
      <c r="E60" s="16"/>
      <c r="F60" s="29">
        <v>57</v>
      </c>
      <c r="G60" s="4">
        <f t="shared" si="0"/>
        <v>2015</v>
      </c>
      <c r="H60" s="26">
        <f t="shared" si="2"/>
        <v>-1.7694831182388189E-2</v>
      </c>
      <c r="I60" s="26">
        <f t="shared" si="3"/>
        <v>-2.990826805661859E-2</v>
      </c>
      <c r="J60" s="26">
        <f t="shared" si="4"/>
        <v>-1.6624075108638971E-2</v>
      </c>
      <c r="K60" s="69">
        <f t="shared" si="5"/>
        <v>-1.6624075108638971E-2</v>
      </c>
      <c r="L60" s="69">
        <v>-3.5401927050915723E-2</v>
      </c>
      <c r="M60" s="69">
        <f>_xlfn.NORM.DIST(L60,Main!$O$42,Main!$O$43,0)</f>
        <v>4.7331460472113998</v>
      </c>
    </row>
    <row r="61" spans="1:18" x14ac:dyDescent="0.35">
      <c r="A61" s="5">
        <v>42090</v>
      </c>
      <c r="B61" s="27">
        <v>37.82</v>
      </c>
      <c r="C61" s="27">
        <v>42.619999</v>
      </c>
      <c r="D61" s="27">
        <v>12.7927</v>
      </c>
      <c r="E61" s="16"/>
      <c r="F61" s="29">
        <v>58</v>
      </c>
      <c r="G61" s="4">
        <f t="shared" si="0"/>
        <v>2015</v>
      </c>
      <c r="H61" s="26">
        <f t="shared" si="2"/>
        <v>2.2731263232812562E-2</v>
      </c>
      <c r="I61" s="26">
        <f t="shared" si="3"/>
        <v>3.0548020106900471E-3</v>
      </c>
      <c r="J61" s="26">
        <f t="shared" si="4"/>
        <v>4.8818618217016559E-3</v>
      </c>
      <c r="K61" s="69">
        <f t="shared" si="5"/>
        <v>4.8818618217016559E-3</v>
      </c>
      <c r="L61" s="69">
        <v>-3.5191639354054526E-2</v>
      </c>
      <c r="M61" s="69">
        <f>_xlfn.NORM.DIST(L61,Main!$O$42,Main!$O$43,0)</f>
        <v>4.8130087022437138</v>
      </c>
    </row>
    <row r="62" spans="1:18" x14ac:dyDescent="0.35">
      <c r="A62" s="5">
        <v>42093</v>
      </c>
      <c r="B62" s="27">
        <v>37.979999999999997</v>
      </c>
      <c r="C62" s="27">
        <v>43.130001</v>
      </c>
      <c r="D62" s="27">
        <v>12.8993</v>
      </c>
      <c r="E62" s="16"/>
      <c r="F62" s="29">
        <v>59</v>
      </c>
      <c r="G62" s="4">
        <f t="shared" si="0"/>
        <v>2015</v>
      </c>
      <c r="H62" s="26">
        <f t="shared" si="2"/>
        <v>4.2216421538282386E-3</v>
      </c>
      <c r="I62" s="26">
        <f t="shared" si="3"/>
        <v>1.1895230638161104E-2</v>
      </c>
      <c r="J62" s="26">
        <f t="shared" si="4"/>
        <v>8.2983505938757415E-3</v>
      </c>
      <c r="K62" s="69">
        <f t="shared" si="5"/>
        <v>8.2983505938757415E-3</v>
      </c>
      <c r="L62" s="69">
        <v>-3.5150062138070544E-2</v>
      </c>
      <c r="M62" s="69">
        <f>_xlfn.NORM.DIST(L62,Main!$O$42,Main!$O$43,0)</f>
        <v>4.8288998742455718</v>
      </c>
    </row>
    <row r="63" spans="1:18" x14ac:dyDescent="0.35">
      <c r="A63" s="5">
        <v>42094</v>
      </c>
      <c r="B63" s="27">
        <v>38.110000999999997</v>
      </c>
      <c r="C63" s="27">
        <v>43.259998000000003</v>
      </c>
      <c r="D63" s="27">
        <v>12.863799999999999</v>
      </c>
      <c r="E63" s="16"/>
      <c r="F63" s="29">
        <v>60</v>
      </c>
      <c r="G63" s="4">
        <f t="shared" si="0"/>
        <v>2015</v>
      </c>
      <c r="H63" s="26">
        <f t="shared" si="2"/>
        <v>3.4170357414607362E-3</v>
      </c>
      <c r="I63" s="26">
        <f t="shared" si="3"/>
        <v>3.0095404473574777E-3</v>
      </c>
      <c r="J63" s="26">
        <f t="shared" si="4"/>
        <v>-2.7558812773454369E-3</v>
      </c>
      <c r="K63" s="69">
        <f t="shared" si="5"/>
        <v>-2.7558812773454369E-3</v>
      </c>
      <c r="L63" s="69">
        <v>-3.5090353176131947E-2</v>
      </c>
      <c r="M63" s="69">
        <f>_xlfn.NORM.DIST(L63,Main!$O$42,Main!$O$43,0)</f>
        <v>4.8517794524171123</v>
      </c>
    </row>
    <row r="64" spans="1:18" x14ac:dyDescent="0.35">
      <c r="A64" s="5">
        <v>42095</v>
      </c>
      <c r="B64" s="27">
        <v>38.240001999999997</v>
      </c>
      <c r="C64" s="27">
        <v>43.220001000000003</v>
      </c>
      <c r="D64" s="27">
        <v>12.7393</v>
      </c>
      <c r="E64" s="16"/>
      <c r="F64" s="29">
        <v>61</v>
      </c>
      <c r="G64" s="4">
        <f t="shared" si="0"/>
        <v>2015</v>
      </c>
      <c r="H64" s="26">
        <f t="shared" si="2"/>
        <v>3.4053993588538628E-3</v>
      </c>
      <c r="I64" s="26">
        <f t="shared" si="3"/>
        <v>-9.250000766505141E-4</v>
      </c>
      <c r="J64" s="26">
        <f t="shared" si="4"/>
        <v>-9.7254614725315065E-3</v>
      </c>
      <c r="K64" s="69">
        <f t="shared" si="5"/>
        <v>-9.7254614725315065E-3</v>
      </c>
      <c r="L64" s="69">
        <v>-3.5045766912959013E-2</v>
      </c>
      <c r="M64" s="69">
        <f>_xlfn.NORM.DIST(L64,Main!$O$42,Main!$O$43,0)</f>
        <v>4.8689090381396145</v>
      </c>
    </row>
    <row r="65" spans="1:20" x14ac:dyDescent="0.35">
      <c r="A65" s="5">
        <v>42100</v>
      </c>
      <c r="B65" s="27">
        <v>38.970001000000003</v>
      </c>
      <c r="C65" s="27">
        <v>44.330002</v>
      </c>
      <c r="D65" s="27">
        <v>13.361599999999999</v>
      </c>
      <c r="E65" s="16"/>
      <c r="F65" s="29">
        <v>62</v>
      </c>
      <c r="G65" s="4">
        <f t="shared" si="0"/>
        <v>2015</v>
      </c>
      <c r="H65" s="26">
        <f t="shared" si="2"/>
        <v>1.8910004526928027E-2</v>
      </c>
      <c r="I65" s="26">
        <f t="shared" si="3"/>
        <v>2.535831965695922E-2</v>
      </c>
      <c r="J65" s="26">
        <f t="shared" si="4"/>
        <v>4.7693217837290552E-2</v>
      </c>
      <c r="K65" s="69">
        <f t="shared" si="5"/>
        <v>4.7693217837290552E-2</v>
      </c>
      <c r="L65" s="69">
        <v>-3.5036670523063557E-2</v>
      </c>
      <c r="M65" s="69">
        <f>_xlfn.NORM.DIST(L65,Main!$O$42,Main!$O$43,0)</f>
        <v>4.8724084802425072</v>
      </c>
    </row>
    <row r="66" spans="1:20" x14ac:dyDescent="0.35">
      <c r="A66" s="5">
        <v>42101</v>
      </c>
      <c r="B66" s="27">
        <v>39.200001</v>
      </c>
      <c r="C66" s="27">
        <v>44.040000999999997</v>
      </c>
      <c r="D66" s="27">
        <v>13.432700000000001</v>
      </c>
      <c r="E66" s="16"/>
      <c r="F66" s="29">
        <v>63</v>
      </c>
      <c r="G66" s="4">
        <f t="shared" si="0"/>
        <v>2015</v>
      </c>
      <c r="H66" s="26">
        <f t="shared" si="2"/>
        <v>5.8846272952383042E-3</v>
      </c>
      <c r="I66" s="26">
        <f t="shared" si="3"/>
        <v>-6.5633593120261241E-3</v>
      </c>
      <c r="J66" s="26">
        <f t="shared" si="4"/>
        <v>5.307111354288116E-3</v>
      </c>
      <c r="K66" s="69">
        <f t="shared" si="5"/>
        <v>5.307111354288116E-3</v>
      </c>
      <c r="L66" s="69">
        <v>-3.4968597837746737E-2</v>
      </c>
      <c r="M66" s="69">
        <f>_xlfn.NORM.DIST(L66,Main!$O$42,Main!$O$43,0)</f>
        <v>4.8986470574365191</v>
      </c>
      <c r="N66" s="54" t="s">
        <v>47</v>
      </c>
      <c r="O66" s="54"/>
      <c r="P66" s="54"/>
      <c r="Q66" s="54"/>
      <c r="R66" s="54"/>
      <c r="S66" s="54"/>
      <c r="T66" s="54"/>
    </row>
    <row r="67" spans="1:20" x14ac:dyDescent="0.35">
      <c r="A67" s="5">
        <v>42102</v>
      </c>
      <c r="B67" s="27">
        <v>39.880001</v>
      </c>
      <c r="C67" s="27">
        <v>43.43</v>
      </c>
      <c r="D67" s="27">
        <v>13.1571</v>
      </c>
      <c r="E67" s="16"/>
      <c r="F67" s="29">
        <v>64</v>
      </c>
      <c r="G67" s="4">
        <f t="shared" si="0"/>
        <v>2015</v>
      </c>
      <c r="H67" s="26">
        <f t="shared" si="2"/>
        <v>1.7198197862242349E-2</v>
      </c>
      <c r="I67" s="26">
        <f t="shared" si="3"/>
        <v>-1.3947888014378729E-2</v>
      </c>
      <c r="J67" s="26">
        <f t="shared" si="4"/>
        <v>-2.0730495899463471E-2</v>
      </c>
      <c r="K67" s="69">
        <f t="shared" si="5"/>
        <v>-2.0730495899463471E-2</v>
      </c>
      <c r="L67" s="69">
        <v>-3.4685557987889984E-2</v>
      </c>
      <c r="M67" s="69">
        <f>_xlfn.NORM.DIST(L67,Main!$O$42,Main!$O$43,0)</f>
        <v>5.0086995774273779</v>
      </c>
    </row>
    <row r="68" spans="1:20" x14ac:dyDescent="0.35">
      <c r="A68" s="5">
        <v>42103</v>
      </c>
      <c r="B68" s="27">
        <v>39.459999000000003</v>
      </c>
      <c r="C68" s="27">
        <v>42.990001999999997</v>
      </c>
      <c r="D68" s="27">
        <v>13.2105</v>
      </c>
      <c r="E68" s="16"/>
      <c r="F68" s="29">
        <v>65</v>
      </c>
      <c r="G68" s="4">
        <f t="shared" ref="G68:G131" si="12">YEAR(A68)</f>
        <v>2015</v>
      </c>
      <c r="H68" s="26">
        <f t="shared" si="2"/>
        <v>-1.0587494916512516E-2</v>
      </c>
      <c r="I68" s="26">
        <f t="shared" si="3"/>
        <v>-1.0182869516094418E-2</v>
      </c>
      <c r="J68" s="26">
        <f t="shared" si="4"/>
        <v>4.0504310598341838E-3</v>
      </c>
      <c r="K68" s="69">
        <f t="shared" si="5"/>
        <v>4.0504310598341838E-3</v>
      </c>
      <c r="L68" s="69">
        <v>-3.454105405478896E-2</v>
      </c>
      <c r="M68" s="69">
        <f>_xlfn.NORM.DIST(L68,Main!$O$42,Main!$O$43,0)</f>
        <v>5.0654783840130007</v>
      </c>
    </row>
    <row r="69" spans="1:20" x14ac:dyDescent="0.35">
      <c r="A69" s="5">
        <v>42104</v>
      </c>
      <c r="B69" s="27">
        <v>39.169998</v>
      </c>
      <c r="C69" s="27">
        <v>43</v>
      </c>
      <c r="D69" s="27">
        <v>13.228300000000001</v>
      </c>
      <c r="E69" s="16"/>
      <c r="F69" s="29">
        <v>66</v>
      </c>
      <c r="G69" s="4">
        <f t="shared" si="12"/>
        <v>2015</v>
      </c>
      <c r="H69" s="26">
        <f t="shared" ref="H69:H132" si="13">LN(B69/B68)</f>
        <v>-7.376378634096078E-3</v>
      </c>
      <c r="I69" s="26">
        <f t="shared" ref="I69:I132" si="14">LN(C69/C68)</f>
        <v>2.3253866292641961E-4</v>
      </c>
      <c r="J69" s="26">
        <f t="shared" ref="J69:J132" si="15">LN(D69/D68)</f>
        <v>1.3465060962980181E-3</v>
      </c>
      <c r="K69" s="69">
        <f t="shared" ref="K69:K132" si="16">HLOOKUP($K$2,$H$2:$J$1509,F69+2,0)</f>
        <v>1.3465060962980181E-3</v>
      </c>
      <c r="L69" s="69">
        <v>-3.4540325252176325E-2</v>
      </c>
      <c r="M69" s="69">
        <f>_xlfn.NORM.DIST(L69,Main!$O$42,Main!$O$43,0)</f>
        <v>5.0657657592825256</v>
      </c>
    </row>
    <row r="70" spans="1:20" x14ac:dyDescent="0.35">
      <c r="A70" s="5">
        <v>42107</v>
      </c>
      <c r="B70" s="27">
        <v>39.669998</v>
      </c>
      <c r="C70" s="27">
        <v>42.779998999999997</v>
      </c>
      <c r="D70" s="27">
        <v>13.246</v>
      </c>
      <c r="E70" s="16"/>
      <c r="F70" s="29">
        <v>67</v>
      </c>
      <c r="G70" s="4">
        <f t="shared" si="12"/>
        <v>2015</v>
      </c>
      <c r="H70" s="26">
        <f t="shared" si="13"/>
        <v>1.2684087492051636E-2</v>
      </c>
      <c r="I70" s="26">
        <f t="shared" si="14"/>
        <v>-5.1294354147122696E-3</v>
      </c>
      <c r="J70" s="26">
        <f t="shared" si="15"/>
        <v>1.3371460350030838E-3</v>
      </c>
      <c r="K70" s="69">
        <f t="shared" si="16"/>
        <v>1.3371460350030838E-3</v>
      </c>
      <c r="L70" s="69">
        <v>-3.437639048103399E-2</v>
      </c>
      <c r="M70" s="69">
        <f>_xlfn.NORM.DIST(L70,Main!$O$42,Main!$O$43,0)</f>
        <v>5.1306649173831742</v>
      </c>
    </row>
    <row r="71" spans="1:20" x14ac:dyDescent="0.35">
      <c r="A71" s="5">
        <v>42108</v>
      </c>
      <c r="B71" s="27">
        <v>38.970001000000003</v>
      </c>
      <c r="C71" s="27">
        <v>42.529998999999997</v>
      </c>
      <c r="D71" s="27">
        <v>13.3172</v>
      </c>
      <c r="E71" s="16"/>
      <c r="F71" s="29">
        <v>68</v>
      </c>
      <c r="G71" s="4">
        <f t="shared" si="12"/>
        <v>2015</v>
      </c>
      <c r="H71" s="26">
        <f t="shared" si="13"/>
        <v>-1.7803039098923761E-2</v>
      </c>
      <c r="I71" s="26">
        <f t="shared" si="14"/>
        <v>-5.8609945261227795E-3</v>
      </c>
      <c r="J71" s="26">
        <f t="shared" si="15"/>
        <v>5.3608127419820179E-3</v>
      </c>
      <c r="K71" s="69">
        <f t="shared" si="16"/>
        <v>5.3608127419820179E-3</v>
      </c>
      <c r="L71" s="69">
        <v>-3.4343870663849793E-2</v>
      </c>
      <c r="M71" s="69">
        <f>_xlfn.NORM.DIST(L71,Main!$O$42,Main!$O$43,0)</f>
        <v>5.1435999353929427</v>
      </c>
    </row>
    <row r="72" spans="1:20" x14ac:dyDescent="0.35">
      <c r="A72" s="5">
        <v>42109</v>
      </c>
      <c r="B72" s="27">
        <v>38.740001999999997</v>
      </c>
      <c r="C72" s="27">
        <v>42.740001999999997</v>
      </c>
      <c r="D72" s="27">
        <v>13.646100000000001</v>
      </c>
      <c r="E72" s="16"/>
      <c r="F72" s="29">
        <v>69</v>
      </c>
      <c r="G72" s="4">
        <f t="shared" si="12"/>
        <v>2015</v>
      </c>
      <c r="H72" s="26">
        <f t="shared" si="13"/>
        <v>-5.9194354063078275E-3</v>
      </c>
      <c r="I72" s="26">
        <f t="shared" si="14"/>
        <v>4.9256109328449709E-3</v>
      </c>
      <c r="J72" s="26">
        <f t="shared" si="15"/>
        <v>2.439733371638194E-2</v>
      </c>
      <c r="K72" s="69">
        <f t="shared" si="16"/>
        <v>2.439733371638194E-2</v>
      </c>
      <c r="L72" s="69">
        <v>-3.4343221193611648E-2</v>
      </c>
      <c r="M72" s="69">
        <f>_xlfn.NORM.DIST(L72,Main!$O$42,Main!$O$43,0)</f>
        <v>5.1438584726436805</v>
      </c>
    </row>
    <row r="73" spans="1:20" x14ac:dyDescent="0.35">
      <c r="A73" s="5">
        <v>42110</v>
      </c>
      <c r="B73" s="27">
        <v>38.630001</v>
      </c>
      <c r="C73" s="27">
        <v>43.529998999999997</v>
      </c>
      <c r="D73" s="27">
        <v>13.601599999999999</v>
      </c>
      <c r="E73" s="16"/>
      <c r="F73" s="29">
        <v>70</v>
      </c>
      <c r="G73" s="4">
        <f t="shared" si="12"/>
        <v>2015</v>
      </c>
      <c r="H73" s="26">
        <f t="shared" si="13"/>
        <v>-2.8435070402683155E-3</v>
      </c>
      <c r="I73" s="26">
        <f t="shared" si="14"/>
        <v>1.8315035905971132E-2</v>
      </c>
      <c r="J73" s="26">
        <f t="shared" si="15"/>
        <v>-3.2663336401944796E-3</v>
      </c>
      <c r="K73" s="69">
        <f t="shared" si="16"/>
        <v>-3.2663336401944796E-3</v>
      </c>
      <c r="L73" s="69">
        <v>-3.4171112551725343E-2</v>
      </c>
      <c r="M73" s="69">
        <f>_xlfn.NORM.DIST(L73,Main!$O$42,Main!$O$43,0)</f>
        <v>5.2126533983272889</v>
      </c>
    </row>
    <row r="74" spans="1:20" x14ac:dyDescent="0.35">
      <c r="A74" s="5">
        <v>42111</v>
      </c>
      <c r="B74" s="27">
        <v>37.709999000000003</v>
      </c>
      <c r="C74" s="27">
        <v>42.689999</v>
      </c>
      <c r="D74" s="27">
        <v>13.432700000000001</v>
      </c>
      <c r="E74" s="16"/>
      <c r="F74" s="29">
        <v>71</v>
      </c>
      <c r="G74" s="4">
        <f t="shared" si="12"/>
        <v>2015</v>
      </c>
      <c r="H74" s="26">
        <f t="shared" si="13"/>
        <v>-2.4103917812705686E-2</v>
      </c>
      <c r="I74" s="26">
        <f t="shared" si="14"/>
        <v>-1.9485655246362477E-2</v>
      </c>
      <c r="J74" s="26">
        <f t="shared" si="15"/>
        <v>-1.249540010984131E-2</v>
      </c>
      <c r="K74" s="69">
        <f t="shared" si="16"/>
        <v>-1.249540010984131E-2</v>
      </c>
      <c r="L74" s="69">
        <v>-3.3942652351793341E-2</v>
      </c>
      <c r="M74" s="69">
        <f>_xlfn.NORM.DIST(L74,Main!$O$42,Main!$O$43,0)</f>
        <v>5.3048416553874631</v>
      </c>
    </row>
    <row r="75" spans="1:20" x14ac:dyDescent="0.35">
      <c r="A75" s="5">
        <v>42114</v>
      </c>
      <c r="B75" s="27">
        <v>38.229999999999997</v>
      </c>
      <c r="C75" s="27">
        <v>42.18</v>
      </c>
      <c r="D75" s="27">
        <v>13.3794</v>
      </c>
      <c r="E75" s="16"/>
      <c r="F75" s="29">
        <v>72</v>
      </c>
      <c r="G75" s="4">
        <f t="shared" si="12"/>
        <v>2015</v>
      </c>
      <c r="H75" s="26">
        <f t="shared" si="13"/>
        <v>1.3695262956220781E-2</v>
      </c>
      <c r="I75" s="26">
        <f t="shared" si="14"/>
        <v>-1.20185022945523E-2</v>
      </c>
      <c r="J75" s="26">
        <f t="shared" si="15"/>
        <v>-3.975822125840486E-3</v>
      </c>
      <c r="K75" s="69">
        <f t="shared" si="16"/>
        <v>-3.975822125840486E-3</v>
      </c>
      <c r="L75" s="69">
        <v>-3.3901551675681457E-2</v>
      </c>
      <c r="M75" s="69">
        <f>_xlfn.NORM.DIST(L75,Main!$O$42,Main!$O$43,0)</f>
        <v>5.3215314422534528</v>
      </c>
    </row>
    <row r="76" spans="1:20" x14ac:dyDescent="0.35">
      <c r="A76" s="5">
        <v>42115</v>
      </c>
      <c r="B76" s="27">
        <v>38.979999999999997</v>
      </c>
      <c r="C76" s="27">
        <v>42.669998</v>
      </c>
      <c r="D76" s="27">
        <v>13.4505</v>
      </c>
      <c r="E76" s="16"/>
      <c r="F76" s="29">
        <v>73</v>
      </c>
      <c r="G76" s="4">
        <f t="shared" si="12"/>
        <v>2015</v>
      </c>
      <c r="H76" s="26">
        <f t="shared" si="13"/>
        <v>1.942814637109325E-2</v>
      </c>
      <c r="I76" s="26">
        <f t="shared" si="14"/>
        <v>1.1549875277940791E-2</v>
      </c>
      <c r="J76" s="26">
        <f t="shared" si="15"/>
        <v>5.3000694327994258E-3</v>
      </c>
      <c r="K76" s="69">
        <f t="shared" si="16"/>
        <v>5.3000694327994258E-3</v>
      </c>
      <c r="L76" s="69">
        <v>-3.3641911698975485E-2</v>
      </c>
      <c r="M76" s="69">
        <f>_xlfn.NORM.DIST(L76,Main!$O$42,Main!$O$43,0)</f>
        <v>5.4276997407202483</v>
      </c>
    </row>
    <row r="77" spans="1:20" x14ac:dyDescent="0.35">
      <c r="A77" s="5">
        <v>42116</v>
      </c>
      <c r="B77" s="27">
        <v>37.560001</v>
      </c>
      <c r="C77" s="27">
        <v>42.130001</v>
      </c>
      <c r="D77" s="27">
        <v>13.708299999999999</v>
      </c>
      <c r="E77" s="16"/>
      <c r="F77" s="29">
        <v>74</v>
      </c>
      <c r="G77" s="4">
        <f t="shared" si="12"/>
        <v>2015</v>
      </c>
      <c r="H77" s="26">
        <f t="shared" si="13"/>
        <v>-3.7109013115284702E-2</v>
      </c>
      <c r="I77" s="26">
        <f t="shared" si="14"/>
        <v>-1.2735950601589389E-2</v>
      </c>
      <c r="J77" s="26">
        <f t="shared" si="15"/>
        <v>1.8985208725452736E-2</v>
      </c>
      <c r="K77" s="69">
        <f t="shared" si="16"/>
        <v>1.8985208725452736E-2</v>
      </c>
      <c r="L77" s="69">
        <v>-3.3534303861538835E-2</v>
      </c>
      <c r="M77" s="69">
        <f>_xlfn.NORM.DIST(L77,Main!$O$42,Main!$O$43,0)</f>
        <v>5.4720725588559462</v>
      </c>
    </row>
    <row r="78" spans="1:20" x14ac:dyDescent="0.35">
      <c r="A78" s="5">
        <v>42117</v>
      </c>
      <c r="B78" s="27">
        <v>37.150002000000001</v>
      </c>
      <c r="C78" s="27">
        <v>43.189999</v>
      </c>
      <c r="D78" s="27">
        <v>13.815</v>
      </c>
      <c r="E78" s="16"/>
      <c r="F78" s="29">
        <v>75</v>
      </c>
      <c r="G78" s="4">
        <f t="shared" si="12"/>
        <v>2015</v>
      </c>
      <c r="H78" s="26">
        <f t="shared" si="13"/>
        <v>-1.0975855964562454E-2</v>
      </c>
      <c r="I78" s="26">
        <f t="shared" si="14"/>
        <v>2.4848864092121843E-2</v>
      </c>
      <c r="J78" s="26">
        <f t="shared" si="15"/>
        <v>7.7534695718521462E-3</v>
      </c>
      <c r="K78" s="69">
        <f t="shared" si="16"/>
        <v>7.7534695718521462E-3</v>
      </c>
      <c r="L78" s="69">
        <v>-3.3426024679338279E-2</v>
      </c>
      <c r="M78" s="69">
        <f>_xlfn.NORM.DIST(L78,Main!$O$42,Main!$O$43,0)</f>
        <v>5.5169410165872215</v>
      </c>
    </row>
    <row r="79" spans="1:20" x14ac:dyDescent="0.35">
      <c r="A79" s="5">
        <v>42118</v>
      </c>
      <c r="B79" s="27">
        <v>37.099997999999999</v>
      </c>
      <c r="C79" s="27">
        <v>42.360000999999997</v>
      </c>
      <c r="D79" s="27">
        <v>14.152799999999999</v>
      </c>
      <c r="E79" s="16"/>
      <c r="F79" s="29">
        <v>76</v>
      </c>
      <c r="G79" s="4">
        <f t="shared" si="12"/>
        <v>2015</v>
      </c>
      <c r="H79" s="26">
        <f t="shared" si="13"/>
        <v>-1.3469092945353472E-3</v>
      </c>
      <c r="I79" s="26">
        <f t="shared" si="14"/>
        <v>-1.9404419478719782E-2</v>
      </c>
      <c r="J79" s="26">
        <f t="shared" si="15"/>
        <v>2.4157525996887221E-2</v>
      </c>
      <c r="K79" s="69">
        <f t="shared" si="16"/>
        <v>2.4157525996887221E-2</v>
      </c>
      <c r="L79" s="69">
        <v>-3.2948716920409411E-2</v>
      </c>
      <c r="M79" s="69">
        <f>_xlfn.NORM.DIST(L79,Main!$O$42,Main!$O$43,0)</f>
        <v>5.7173267329932704</v>
      </c>
    </row>
    <row r="80" spans="1:20" x14ac:dyDescent="0.35">
      <c r="A80" s="5">
        <v>42121</v>
      </c>
      <c r="B80" s="27">
        <v>36.130001</v>
      </c>
      <c r="C80" s="27">
        <v>42.099997999999999</v>
      </c>
      <c r="D80" s="27">
        <v>14.2506</v>
      </c>
      <c r="E80" s="16"/>
      <c r="F80" s="29">
        <v>77</v>
      </c>
      <c r="G80" s="4">
        <f t="shared" si="12"/>
        <v>2015</v>
      </c>
      <c r="H80" s="26">
        <f t="shared" si="13"/>
        <v>-2.649334286765365E-2</v>
      </c>
      <c r="I80" s="26">
        <f t="shared" si="14"/>
        <v>-6.1568511579855618E-3</v>
      </c>
      <c r="J80" s="26">
        <f t="shared" si="15"/>
        <v>6.8865267191487679E-3</v>
      </c>
      <c r="K80" s="69">
        <f t="shared" si="16"/>
        <v>6.8865267191487679E-3</v>
      </c>
      <c r="L80" s="69">
        <v>-3.2580332930111991E-2</v>
      </c>
      <c r="M80" s="69">
        <f>_xlfn.NORM.DIST(L80,Main!$O$42,Main!$O$43,0)</f>
        <v>5.8748547234509898</v>
      </c>
    </row>
    <row r="81" spans="1:20" x14ac:dyDescent="0.35">
      <c r="A81" s="5">
        <v>42122</v>
      </c>
      <c r="B81" s="27">
        <v>36.150002000000001</v>
      </c>
      <c r="C81" s="27">
        <v>42.18</v>
      </c>
      <c r="D81" s="27">
        <v>14.164199999999999</v>
      </c>
      <c r="E81" s="16"/>
      <c r="F81" s="29">
        <v>78</v>
      </c>
      <c r="G81" s="4">
        <f t="shared" si="12"/>
        <v>2015</v>
      </c>
      <c r="H81" s="26">
        <f t="shared" si="13"/>
        <v>5.5343109242827527E-4</v>
      </c>
      <c r="I81" s="26">
        <f t="shared" si="14"/>
        <v>1.898481868232126E-3</v>
      </c>
      <c r="J81" s="26">
        <f t="shared" si="15"/>
        <v>-6.0813566364504744E-3</v>
      </c>
      <c r="K81" s="69">
        <f t="shared" si="16"/>
        <v>-6.0813566364504744E-3</v>
      </c>
      <c r="L81" s="69">
        <v>-3.2529985221471026E-2</v>
      </c>
      <c r="M81" s="69">
        <f>_xlfn.NORM.DIST(L81,Main!$O$42,Main!$O$43,0)</f>
        <v>5.896576811966975</v>
      </c>
    </row>
    <row r="82" spans="1:20" x14ac:dyDescent="0.35">
      <c r="A82" s="5">
        <v>42123</v>
      </c>
      <c r="B82" s="27">
        <v>35.630001</v>
      </c>
      <c r="C82" s="27">
        <v>42.139999000000003</v>
      </c>
      <c r="D82" s="27">
        <v>14.0717</v>
      </c>
      <c r="E82" s="16"/>
      <c r="F82" s="29">
        <v>79</v>
      </c>
      <c r="G82" s="4">
        <f t="shared" si="12"/>
        <v>2015</v>
      </c>
      <c r="H82" s="26">
        <f t="shared" si="13"/>
        <v>-1.4488996245826167E-2</v>
      </c>
      <c r="I82" s="26">
        <f t="shared" si="14"/>
        <v>-9.4879040500817351E-4</v>
      </c>
      <c r="J82" s="26">
        <f t="shared" si="15"/>
        <v>-6.5519661781707926E-3</v>
      </c>
      <c r="K82" s="69">
        <f t="shared" si="16"/>
        <v>-6.5519661781707926E-3</v>
      </c>
      <c r="L82" s="69">
        <v>-3.2523191705560062E-2</v>
      </c>
      <c r="M82" s="69">
        <f>_xlfn.NORM.DIST(L82,Main!$O$42,Main!$O$43,0)</f>
        <v>5.8995113428060639</v>
      </c>
    </row>
    <row r="83" spans="1:20" x14ac:dyDescent="0.35">
      <c r="A83" s="5">
        <v>42124</v>
      </c>
      <c r="B83" s="27">
        <v>36.240001999999997</v>
      </c>
      <c r="C83" s="27">
        <v>41.200001</v>
      </c>
      <c r="D83" s="27">
        <v>13.683400000000001</v>
      </c>
      <c r="E83" s="16"/>
      <c r="F83" s="29">
        <v>80</v>
      </c>
      <c r="G83" s="4">
        <f t="shared" si="12"/>
        <v>2015</v>
      </c>
      <c r="H83" s="26">
        <f t="shared" si="13"/>
        <v>1.6975528678434253E-2</v>
      </c>
      <c r="I83" s="26">
        <f t="shared" si="14"/>
        <v>-2.2559104018295296E-2</v>
      </c>
      <c r="J83" s="26">
        <f t="shared" si="15"/>
        <v>-2.798226895114922E-2</v>
      </c>
      <c r="K83" s="69">
        <f t="shared" si="16"/>
        <v>-2.798226895114922E-2</v>
      </c>
      <c r="L83" s="69">
        <v>-3.2345880653710184E-2</v>
      </c>
      <c r="M83" s="69">
        <f>_xlfn.NORM.DIST(L83,Main!$O$42,Main!$O$43,0)</f>
        <v>5.9763984414965172</v>
      </c>
    </row>
    <row r="84" spans="1:20" x14ac:dyDescent="0.35">
      <c r="A84" s="5">
        <v>42128</v>
      </c>
      <c r="B84" s="27">
        <v>36.639999000000003</v>
      </c>
      <c r="C84" s="27">
        <v>41.689999</v>
      </c>
      <c r="D84" s="27">
        <v>13.877599999999999</v>
      </c>
      <c r="E84" s="16"/>
      <c r="F84" s="29">
        <v>81</v>
      </c>
      <c r="G84" s="4">
        <f t="shared" si="12"/>
        <v>2015</v>
      </c>
      <c r="H84" s="26">
        <f t="shared" si="13"/>
        <v>1.0976976150937859E-2</v>
      </c>
      <c r="I84" s="26">
        <f t="shared" si="14"/>
        <v>1.1822987278812602E-2</v>
      </c>
      <c r="J84" s="26">
        <f t="shared" si="15"/>
        <v>1.4092610139416728E-2</v>
      </c>
      <c r="K84" s="69">
        <f t="shared" si="16"/>
        <v>1.4092610139416728E-2</v>
      </c>
      <c r="L84" s="69">
        <v>-3.1583411166611064E-2</v>
      </c>
      <c r="M84" s="69">
        <f>_xlfn.NORM.DIST(L84,Main!$O$42,Main!$O$43,0)</f>
        <v>6.3134397408518321</v>
      </c>
    </row>
    <row r="85" spans="1:20" x14ac:dyDescent="0.35">
      <c r="A85" s="5">
        <v>42129</v>
      </c>
      <c r="B85" s="27">
        <v>36.659999999999997</v>
      </c>
      <c r="C85" s="27">
        <v>42.259998000000003</v>
      </c>
      <c r="D85" s="27">
        <v>13.812900000000001</v>
      </c>
      <c r="E85" s="16"/>
      <c r="F85" s="29">
        <v>82</v>
      </c>
      <c r="G85" s="4">
        <f t="shared" si="12"/>
        <v>2015</v>
      </c>
      <c r="H85" s="26">
        <f t="shared" si="13"/>
        <v>5.4572989820608352E-4</v>
      </c>
      <c r="I85" s="26">
        <f t="shared" si="14"/>
        <v>1.3579696955695109E-2</v>
      </c>
      <c r="J85" s="26">
        <f t="shared" si="15"/>
        <v>-4.6730913303840299E-3</v>
      </c>
      <c r="K85" s="69">
        <f t="shared" si="16"/>
        <v>-4.6730913303840299E-3</v>
      </c>
      <c r="L85" s="69">
        <v>-3.1534660272620425E-2</v>
      </c>
      <c r="M85" s="69">
        <f>_xlfn.NORM.DIST(L85,Main!$O$42,Main!$O$43,0)</f>
        <v>6.3353386805304917</v>
      </c>
    </row>
    <row r="86" spans="1:20" x14ac:dyDescent="0.35">
      <c r="A86" s="5">
        <v>42130</v>
      </c>
      <c r="B86" s="27">
        <v>36.979999999999997</v>
      </c>
      <c r="C86" s="27">
        <v>42.09</v>
      </c>
      <c r="D86" s="27">
        <v>13.6927</v>
      </c>
      <c r="E86" s="16"/>
      <c r="F86" s="29">
        <v>83</v>
      </c>
      <c r="G86" s="4">
        <f t="shared" si="12"/>
        <v>2015</v>
      </c>
      <c r="H86" s="26">
        <f t="shared" si="13"/>
        <v>8.690983547419812E-3</v>
      </c>
      <c r="I86" s="26">
        <f t="shared" si="14"/>
        <v>-4.0307820793535256E-3</v>
      </c>
      <c r="J86" s="26">
        <f t="shared" si="15"/>
        <v>-8.7400940291879666E-3</v>
      </c>
      <c r="K86" s="69">
        <f t="shared" si="16"/>
        <v>-8.7400940291879666E-3</v>
      </c>
      <c r="L86" s="69">
        <v>-3.107498585953538E-2</v>
      </c>
      <c r="M86" s="69">
        <f>_xlfn.NORM.DIST(L86,Main!$O$42,Main!$O$43,0)</f>
        <v>6.5438484422212015</v>
      </c>
      <c r="N86" s="53" t="s">
        <v>52</v>
      </c>
      <c r="O86" s="53"/>
      <c r="P86" s="53"/>
      <c r="Q86" s="53"/>
      <c r="R86" s="53"/>
      <c r="S86" s="53"/>
      <c r="T86" s="53"/>
    </row>
    <row r="87" spans="1:20" x14ac:dyDescent="0.35">
      <c r="A87" s="5">
        <v>42131</v>
      </c>
      <c r="B87" s="27">
        <v>36.779998999999997</v>
      </c>
      <c r="C87" s="27">
        <v>41.68</v>
      </c>
      <c r="D87" s="27">
        <v>13.7944</v>
      </c>
      <c r="E87" s="16"/>
      <c r="F87" s="29">
        <v>84</v>
      </c>
      <c r="G87" s="4">
        <f t="shared" si="12"/>
        <v>2015</v>
      </c>
      <c r="H87" s="26">
        <f t="shared" si="13"/>
        <v>-5.4230339714936389E-3</v>
      </c>
      <c r="I87" s="26">
        <f t="shared" si="14"/>
        <v>-9.7887853373678536E-3</v>
      </c>
      <c r="J87" s="26">
        <f t="shared" si="15"/>
        <v>7.3998685982948403E-3</v>
      </c>
      <c r="K87" s="69">
        <f t="shared" si="16"/>
        <v>7.3998685982948403E-3</v>
      </c>
      <c r="L87" s="69">
        <v>-3.1032766380301675E-2</v>
      </c>
      <c r="M87" s="69">
        <f>_xlfn.NORM.DIST(L87,Main!$O$42,Main!$O$43,0)</f>
        <v>6.5631811394839525</v>
      </c>
    </row>
    <row r="88" spans="1:20" x14ac:dyDescent="0.35">
      <c r="A88" s="5">
        <v>42132</v>
      </c>
      <c r="B88" s="27">
        <v>37.479999999999997</v>
      </c>
      <c r="C88" s="27">
        <v>41.900002000000001</v>
      </c>
      <c r="D88" s="27">
        <v>14.118</v>
      </c>
      <c r="E88" s="16"/>
      <c r="F88" s="29">
        <v>85</v>
      </c>
      <c r="G88" s="4">
        <f t="shared" si="12"/>
        <v>2015</v>
      </c>
      <c r="H88" s="26">
        <f t="shared" si="13"/>
        <v>1.885326538273625E-2</v>
      </c>
      <c r="I88" s="26">
        <f t="shared" si="14"/>
        <v>5.2644772156763171E-3</v>
      </c>
      <c r="J88" s="26">
        <f t="shared" si="15"/>
        <v>2.3187866269495778E-2</v>
      </c>
      <c r="K88" s="69">
        <f t="shared" si="16"/>
        <v>2.3187866269495778E-2</v>
      </c>
      <c r="L88" s="69">
        <v>-3.063551889321367E-2</v>
      </c>
      <c r="M88" s="69">
        <f>_xlfn.NORM.DIST(L88,Main!$O$42,Main!$O$43,0)</f>
        <v>6.7465588138556258</v>
      </c>
    </row>
    <row r="89" spans="1:20" x14ac:dyDescent="0.35">
      <c r="A89" s="5">
        <v>42135</v>
      </c>
      <c r="B89" s="27">
        <v>37.529998999999997</v>
      </c>
      <c r="C89" s="27">
        <v>41.630001</v>
      </c>
      <c r="D89" s="27">
        <v>14.2751</v>
      </c>
      <c r="E89" s="16"/>
      <c r="F89" s="29">
        <v>86</v>
      </c>
      <c r="G89" s="4">
        <f t="shared" si="12"/>
        <v>2015</v>
      </c>
      <c r="H89" s="26">
        <f t="shared" si="13"/>
        <v>1.3331291313573856E-3</v>
      </c>
      <c r="I89" s="26">
        <f t="shared" si="14"/>
        <v>-6.464789432765382E-3</v>
      </c>
      <c r="J89" s="26">
        <f t="shared" si="15"/>
        <v>1.1066181798197345E-2</v>
      </c>
      <c r="K89" s="69">
        <f t="shared" si="16"/>
        <v>1.1066181798197345E-2</v>
      </c>
      <c r="L89" s="69">
        <v>-2.9874717176896284E-2</v>
      </c>
      <c r="M89" s="69">
        <f>_xlfn.NORM.DIST(L89,Main!$O$42,Main!$O$43,0)</f>
        <v>7.1050290929962552</v>
      </c>
    </row>
    <row r="90" spans="1:20" x14ac:dyDescent="0.35">
      <c r="A90" s="5">
        <v>42136</v>
      </c>
      <c r="B90" s="27">
        <v>37.560001</v>
      </c>
      <c r="C90" s="27">
        <v>41.869999</v>
      </c>
      <c r="D90" s="27">
        <v>14.238200000000001</v>
      </c>
      <c r="E90" s="16"/>
      <c r="F90" s="29">
        <v>87</v>
      </c>
      <c r="G90" s="4">
        <f t="shared" si="12"/>
        <v>2015</v>
      </c>
      <c r="H90" s="26">
        <f t="shared" si="13"/>
        <v>7.9909446255135494E-4</v>
      </c>
      <c r="I90" s="26">
        <f t="shared" si="14"/>
        <v>5.748470919580583E-3</v>
      </c>
      <c r="J90" s="26">
        <f t="shared" si="15"/>
        <v>-2.5882672717513684E-3</v>
      </c>
      <c r="K90" s="69">
        <f t="shared" si="16"/>
        <v>-2.5882672717513684E-3</v>
      </c>
      <c r="L90" s="69">
        <v>-2.9824635324836795E-2</v>
      </c>
      <c r="M90" s="69">
        <f>_xlfn.NORM.DIST(L90,Main!$O$42,Main!$O$43,0)</f>
        <v>7.1289529612342442</v>
      </c>
    </row>
    <row r="91" spans="1:20" x14ac:dyDescent="0.35">
      <c r="A91" s="5">
        <v>42137</v>
      </c>
      <c r="B91" s="27">
        <v>37.700001</v>
      </c>
      <c r="C91" s="27">
        <v>42.689999</v>
      </c>
      <c r="D91" s="27">
        <v>14.2012</v>
      </c>
      <c r="E91" s="16"/>
      <c r="F91" s="29">
        <v>88</v>
      </c>
      <c r="G91" s="4">
        <f t="shared" si="12"/>
        <v>2015</v>
      </c>
      <c r="H91" s="26">
        <f t="shared" si="13"/>
        <v>3.72044001503378E-3</v>
      </c>
      <c r="I91" s="26">
        <f t="shared" si="14"/>
        <v>1.9395121197578E-2</v>
      </c>
      <c r="J91" s="26">
        <f t="shared" si="15"/>
        <v>-2.6020254207767672E-3</v>
      </c>
      <c r="K91" s="69">
        <f t="shared" si="16"/>
        <v>-2.6020254207767672E-3</v>
      </c>
      <c r="L91" s="69">
        <v>-2.9640709009928583E-2</v>
      </c>
      <c r="M91" s="69">
        <f>_xlfn.NORM.DIST(L91,Main!$O$42,Main!$O$43,0)</f>
        <v>7.2171520053228111</v>
      </c>
    </row>
    <row r="92" spans="1:20" x14ac:dyDescent="0.35">
      <c r="A92" s="5">
        <v>42138</v>
      </c>
      <c r="B92" s="27">
        <v>37.790000999999997</v>
      </c>
      <c r="C92" s="27">
        <v>42.91</v>
      </c>
      <c r="D92" s="27">
        <v>14.3399</v>
      </c>
      <c r="E92" s="16"/>
      <c r="F92" s="29">
        <v>89</v>
      </c>
      <c r="G92" s="4">
        <f t="shared" si="12"/>
        <v>2015</v>
      </c>
      <c r="H92" s="26">
        <f t="shared" si="13"/>
        <v>2.384422844260525E-3</v>
      </c>
      <c r="I92" s="26">
        <f t="shared" si="14"/>
        <v>5.140221658252348E-3</v>
      </c>
      <c r="J92" s="26">
        <f t="shared" si="15"/>
        <v>9.7193935675124396E-3</v>
      </c>
      <c r="K92" s="69">
        <f t="shared" si="16"/>
        <v>9.7193935675124396E-3</v>
      </c>
      <c r="L92" s="69">
        <v>-2.9175489133931445E-2</v>
      </c>
      <c r="M92" s="69">
        <f>_xlfn.NORM.DIST(L92,Main!$O$42,Main!$O$43,0)</f>
        <v>7.4425738072260854</v>
      </c>
    </row>
    <row r="93" spans="1:20" x14ac:dyDescent="0.35">
      <c r="A93" s="5">
        <v>42139</v>
      </c>
      <c r="B93" s="27">
        <v>37.82</v>
      </c>
      <c r="C93" s="27">
        <v>42.380001</v>
      </c>
      <c r="D93" s="27">
        <v>14.4878</v>
      </c>
      <c r="E93" s="16"/>
      <c r="F93" s="29">
        <v>90</v>
      </c>
      <c r="G93" s="4">
        <f t="shared" si="12"/>
        <v>2015</v>
      </c>
      <c r="H93" s="26">
        <f t="shared" si="13"/>
        <v>7.9351940688728289E-4</v>
      </c>
      <c r="I93" s="26">
        <f t="shared" si="14"/>
        <v>-1.242832256724471E-2</v>
      </c>
      <c r="J93" s="26">
        <f t="shared" si="15"/>
        <v>1.026105431148165E-2</v>
      </c>
      <c r="K93" s="69">
        <f t="shared" si="16"/>
        <v>1.026105431148165E-2</v>
      </c>
      <c r="L93" s="69">
        <v>-2.9141456067385149E-2</v>
      </c>
      <c r="M93" s="69">
        <f>_xlfn.NORM.DIST(L93,Main!$O$42,Main!$O$43,0)</f>
        <v>7.4591934240988982</v>
      </c>
    </row>
    <row r="94" spans="1:20" x14ac:dyDescent="0.35">
      <c r="A94" s="5">
        <v>42142</v>
      </c>
      <c r="B94" s="27">
        <v>38</v>
      </c>
      <c r="C94" s="27">
        <v>42.5</v>
      </c>
      <c r="D94" s="27">
        <v>14.3399</v>
      </c>
      <c r="E94" s="16"/>
      <c r="F94" s="29">
        <v>91</v>
      </c>
      <c r="G94" s="4">
        <f t="shared" si="12"/>
        <v>2015</v>
      </c>
      <c r="H94" s="26">
        <f t="shared" si="13"/>
        <v>4.7480964960742531E-3</v>
      </c>
      <c r="I94" s="26">
        <f t="shared" si="14"/>
        <v>2.8274994941825124E-3</v>
      </c>
      <c r="J94" s="26">
        <f t="shared" si="15"/>
        <v>-1.0261054311481806E-2</v>
      </c>
      <c r="K94" s="69">
        <f t="shared" si="16"/>
        <v>-1.0261054311481806E-2</v>
      </c>
      <c r="L94" s="69">
        <v>-2.8739842121988799E-2</v>
      </c>
      <c r="M94" s="69">
        <f>_xlfn.NORM.DIST(L94,Main!$O$42,Main!$O$43,0)</f>
        <v>7.6566113686070914</v>
      </c>
    </row>
    <row r="95" spans="1:20" x14ac:dyDescent="0.35">
      <c r="A95" s="5">
        <v>42143</v>
      </c>
      <c r="B95" s="27">
        <v>38.220001000000003</v>
      </c>
      <c r="C95" s="27">
        <v>42.439999</v>
      </c>
      <c r="D95" s="27">
        <v>14.312099999999999</v>
      </c>
      <c r="E95" s="16"/>
      <c r="F95" s="29">
        <v>92</v>
      </c>
      <c r="G95" s="4">
        <f t="shared" si="12"/>
        <v>2015</v>
      </c>
      <c r="H95" s="26">
        <f t="shared" si="13"/>
        <v>5.7728052500528593E-3</v>
      </c>
      <c r="I95" s="26">
        <f t="shared" si="14"/>
        <v>-1.4127857472657265E-3</v>
      </c>
      <c r="J95" s="26">
        <f t="shared" si="15"/>
        <v>-1.9405283207982989E-3</v>
      </c>
      <c r="K95" s="69">
        <f t="shared" si="16"/>
        <v>-1.9405283207982989E-3</v>
      </c>
      <c r="L95" s="69">
        <v>-2.8575419509502559E-2</v>
      </c>
      <c r="M95" s="69">
        <f>_xlfn.NORM.DIST(L95,Main!$O$42,Main!$O$43,0)</f>
        <v>7.7381119121436734</v>
      </c>
    </row>
    <row r="96" spans="1:20" x14ac:dyDescent="0.35">
      <c r="A96" s="5">
        <v>42144</v>
      </c>
      <c r="B96" s="27">
        <v>38.080002</v>
      </c>
      <c r="C96" s="27">
        <v>42.25</v>
      </c>
      <c r="D96" s="27">
        <v>14.164199999999999</v>
      </c>
      <c r="E96" s="16"/>
      <c r="F96" s="29">
        <v>93</v>
      </c>
      <c r="G96" s="4">
        <f t="shared" si="12"/>
        <v>2015</v>
      </c>
      <c r="H96" s="26">
        <f t="shared" si="13"/>
        <v>-3.6697025322670221E-3</v>
      </c>
      <c r="I96" s="26">
        <f t="shared" si="14"/>
        <v>-4.4869363799224949E-3</v>
      </c>
      <c r="J96" s="26">
        <f t="shared" si="15"/>
        <v>-1.0387678870698382E-2</v>
      </c>
      <c r="K96" s="69">
        <f t="shared" si="16"/>
        <v>-1.0387678870698382E-2</v>
      </c>
      <c r="L96" s="69">
        <v>-2.8437935320533625E-2</v>
      </c>
      <c r="M96" s="69">
        <f>_xlfn.NORM.DIST(L96,Main!$O$42,Main!$O$43,0)</f>
        <v>7.806555024192539</v>
      </c>
    </row>
    <row r="97" spans="1:20" x14ac:dyDescent="0.35">
      <c r="A97" s="5">
        <v>42145</v>
      </c>
      <c r="B97" s="27">
        <v>38.060001</v>
      </c>
      <c r="C97" s="27">
        <v>41.919998</v>
      </c>
      <c r="D97" s="27">
        <v>14.1457</v>
      </c>
      <c r="E97" s="16"/>
      <c r="F97" s="29">
        <v>94</v>
      </c>
      <c r="G97" s="4">
        <f t="shared" si="12"/>
        <v>2015</v>
      </c>
      <c r="H97" s="26">
        <f t="shared" si="13"/>
        <v>-5.2537430186478989E-4</v>
      </c>
      <c r="I97" s="26">
        <f t="shared" si="14"/>
        <v>-7.8413615003208922E-3</v>
      </c>
      <c r="J97" s="26">
        <f t="shared" si="15"/>
        <v>-1.3069634745020314E-3</v>
      </c>
      <c r="K97" s="69">
        <f t="shared" si="16"/>
        <v>-1.3069634745020314E-3</v>
      </c>
      <c r="L97" s="69">
        <v>-2.8393074501217787E-2</v>
      </c>
      <c r="M97" s="69">
        <f>_xlfn.NORM.DIST(L97,Main!$O$42,Main!$O$43,0)</f>
        <v>7.8289454340507598</v>
      </c>
    </row>
    <row r="98" spans="1:20" x14ac:dyDescent="0.35">
      <c r="A98" s="5">
        <v>42146</v>
      </c>
      <c r="B98" s="27">
        <v>37.32</v>
      </c>
      <c r="C98" s="27">
        <v>41.759998000000003</v>
      </c>
      <c r="D98" s="27">
        <v>13.8683</v>
      </c>
      <c r="E98" s="16"/>
      <c r="F98" s="29">
        <v>95</v>
      </c>
      <c r="G98" s="4">
        <f t="shared" si="12"/>
        <v>2015</v>
      </c>
      <c r="H98" s="26">
        <f t="shared" si="13"/>
        <v>-1.9634512163163781E-2</v>
      </c>
      <c r="I98" s="26">
        <f t="shared" si="14"/>
        <v>-3.8240966211999829E-3</v>
      </c>
      <c r="J98" s="26">
        <f t="shared" si="15"/>
        <v>-1.9805030856333075E-2</v>
      </c>
      <c r="K98" s="69">
        <f t="shared" si="16"/>
        <v>-1.9805030856333075E-2</v>
      </c>
      <c r="L98" s="69">
        <v>-2.8353877319525028E-2</v>
      </c>
      <c r="M98" s="69">
        <f>_xlfn.NORM.DIST(L98,Main!$O$42,Main!$O$43,0)</f>
        <v>7.8485320900971338</v>
      </c>
    </row>
    <row r="99" spans="1:20" x14ac:dyDescent="0.35">
      <c r="A99" s="5">
        <v>42149</v>
      </c>
      <c r="B99" s="27">
        <v>37.090000000000003</v>
      </c>
      <c r="C99" s="27">
        <v>41.619999</v>
      </c>
      <c r="D99" s="27">
        <v>13.8314</v>
      </c>
      <c r="E99" s="16"/>
      <c r="F99" s="29">
        <v>96</v>
      </c>
      <c r="G99" s="4">
        <f t="shared" si="12"/>
        <v>2015</v>
      </c>
      <c r="H99" s="26">
        <f t="shared" si="13"/>
        <v>-6.1819844776435607E-3</v>
      </c>
      <c r="I99" s="26">
        <f t="shared" si="14"/>
        <v>-3.3580987430839385E-3</v>
      </c>
      <c r="J99" s="26">
        <f t="shared" si="15"/>
        <v>-2.6642903589360173E-3</v>
      </c>
      <c r="K99" s="69">
        <f t="shared" si="16"/>
        <v>-2.6642903589360173E-3</v>
      </c>
      <c r="L99" s="69">
        <v>-2.8210615487236475E-2</v>
      </c>
      <c r="M99" s="69">
        <f>_xlfn.NORM.DIST(L99,Main!$O$42,Main!$O$43,0)</f>
        <v>7.9203005882727995</v>
      </c>
    </row>
    <row r="100" spans="1:20" x14ac:dyDescent="0.35">
      <c r="A100" s="5">
        <v>42150</v>
      </c>
      <c r="B100" s="27">
        <v>37.159999999999997</v>
      </c>
      <c r="C100" s="27">
        <v>40.900002000000001</v>
      </c>
      <c r="D100" s="27">
        <v>13.6557</v>
      </c>
      <c r="E100" s="16"/>
      <c r="F100" s="29">
        <v>97</v>
      </c>
      <c r="G100" s="4">
        <f t="shared" si="12"/>
        <v>2015</v>
      </c>
      <c r="H100" s="26">
        <f t="shared" si="13"/>
        <v>1.8855224441380737E-3</v>
      </c>
      <c r="I100" s="26">
        <f t="shared" si="14"/>
        <v>-1.7450684990067581E-2</v>
      </c>
      <c r="J100" s="26">
        <f t="shared" si="15"/>
        <v>-1.2784352879916513E-2</v>
      </c>
      <c r="K100" s="69">
        <f t="shared" si="16"/>
        <v>-1.2784352879916513E-2</v>
      </c>
      <c r="L100" s="69">
        <v>-2.8172635062800176E-2</v>
      </c>
      <c r="M100" s="69">
        <f>_xlfn.NORM.DIST(L100,Main!$O$42,Main!$O$43,0)</f>
        <v>7.9393746366406095</v>
      </c>
    </row>
    <row r="101" spans="1:20" x14ac:dyDescent="0.35">
      <c r="A101" s="5">
        <v>42151</v>
      </c>
      <c r="B101" s="27">
        <v>37.169998</v>
      </c>
      <c r="C101" s="27">
        <v>40.880001</v>
      </c>
      <c r="D101" s="27">
        <v>13.9146</v>
      </c>
      <c r="E101" s="16"/>
      <c r="F101" s="29">
        <v>98</v>
      </c>
      <c r="G101" s="4">
        <f t="shared" si="12"/>
        <v>2015</v>
      </c>
      <c r="H101" s="26">
        <f t="shared" si="13"/>
        <v>2.6901655668808898E-4</v>
      </c>
      <c r="I101" s="26">
        <f t="shared" si="14"/>
        <v>-4.8914159122211067E-4</v>
      </c>
      <c r="J101" s="26">
        <f t="shared" si="15"/>
        <v>1.8781631721803714E-2</v>
      </c>
      <c r="K101" s="69">
        <f t="shared" si="16"/>
        <v>1.8781631721803714E-2</v>
      </c>
      <c r="L101" s="69">
        <v>-2.8051137997505794E-2</v>
      </c>
      <c r="M101" s="69">
        <f>_xlfn.NORM.DIST(L101,Main!$O$42,Main!$O$43,0)</f>
        <v>8.0005232728651077</v>
      </c>
    </row>
    <row r="102" spans="1:20" x14ac:dyDescent="0.35">
      <c r="A102" s="5">
        <v>42152</v>
      </c>
      <c r="B102" s="27">
        <v>37.380001</v>
      </c>
      <c r="C102" s="27">
        <v>40.98</v>
      </c>
      <c r="D102" s="27">
        <v>13.5817</v>
      </c>
      <c r="E102" s="16"/>
      <c r="F102" s="29">
        <v>99</v>
      </c>
      <c r="G102" s="4">
        <f t="shared" si="12"/>
        <v>2015</v>
      </c>
      <c r="H102" s="26">
        <f t="shared" si="13"/>
        <v>5.6338982773645714E-3</v>
      </c>
      <c r="I102" s="26">
        <f t="shared" si="14"/>
        <v>2.4431724534653577E-3</v>
      </c>
      <c r="J102" s="26">
        <f t="shared" si="15"/>
        <v>-2.4215350217149965E-2</v>
      </c>
      <c r="K102" s="69">
        <f t="shared" si="16"/>
        <v>-2.4215350217149965E-2</v>
      </c>
      <c r="L102" s="69">
        <v>-2.798226895114922E-2</v>
      </c>
      <c r="M102" s="69">
        <f>_xlfn.NORM.DIST(L102,Main!$O$42,Main!$O$43,0)</f>
        <v>8.0352731270211066</v>
      </c>
    </row>
    <row r="103" spans="1:20" x14ac:dyDescent="0.35">
      <c r="A103" s="5">
        <v>42153</v>
      </c>
      <c r="B103" s="27">
        <v>38.020000000000003</v>
      </c>
      <c r="C103" s="27">
        <v>41.68</v>
      </c>
      <c r="D103" s="27">
        <v>13.332100000000001</v>
      </c>
      <c r="E103" s="16"/>
      <c r="F103" s="29">
        <v>100</v>
      </c>
      <c r="G103" s="4">
        <f t="shared" si="12"/>
        <v>2015</v>
      </c>
      <c r="H103" s="26">
        <f t="shared" si="13"/>
        <v>1.697650828059287E-2</v>
      </c>
      <c r="I103" s="26">
        <f t="shared" si="14"/>
        <v>1.6937254634357919E-2</v>
      </c>
      <c r="J103" s="26">
        <f t="shared" si="15"/>
        <v>-1.85486372224936E-2</v>
      </c>
      <c r="K103" s="69">
        <f t="shared" si="16"/>
        <v>-1.85486372224936E-2</v>
      </c>
      <c r="L103" s="69">
        <v>-2.797385204240618E-2</v>
      </c>
      <c r="M103" s="69">
        <f>_xlfn.NORM.DIST(L103,Main!$O$42,Main!$O$43,0)</f>
        <v>8.0395244816042837</v>
      </c>
    </row>
    <row r="104" spans="1:20" x14ac:dyDescent="0.35">
      <c r="A104" s="5">
        <v>42156</v>
      </c>
      <c r="B104" s="27">
        <v>37.860000999999997</v>
      </c>
      <c r="C104" s="27">
        <v>41.080002</v>
      </c>
      <c r="D104" s="27">
        <v>13.2212</v>
      </c>
      <c r="E104" s="16"/>
      <c r="F104" s="29">
        <v>101</v>
      </c>
      <c r="G104" s="4">
        <f t="shared" si="12"/>
        <v>2015</v>
      </c>
      <c r="H104" s="26">
        <f t="shared" si="13"/>
        <v>-4.2171648660059595E-3</v>
      </c>
      <c r="I104" s="26">
        <f t="shared" si="14"/>
        <v>-1.4499963699263404E-2</v>
      </c>
      <c r="J104" s="26">
        <f t="shared" si="15"/>
        <v>-8.3530593051411896E-3</v>
      </c>
      <c r="K104" s="69">
        <f t="shared" si="16"/>
        <v>-8.3530593051411896E-3</v>
      </c>
      <c r="L104" s="69">
        <v>-2.7790635268057941E-2</v>
      </c>
      <c r="M104" s="69">
        <f>_xlfn.NORM.DIST(L104,Main!$O$42,Main!$O$43,0)</f>
        <v>8.1322998787452878</v>
      </c>
    </row>
    <row r="105" spans="1:20" x14ac:dyDescent="0.35">
      <c r="A105" s="5">
        <v>42157</v>
      </c>
      <c r="B105" s="27">
        <v>38.110000999999997</v>
      </c>
      <c r="C105" s="27">
        <v>40.729999999999997</v>
      </c>
      <c r="D105" s="27">
        <v>13.48</v>
      </c>
      <c r="E105" s="16"/>
      <c r="F105" s="29">
        <v>102</v>
      </c>
      <c r="G105" s="4">
        <f t="shared" si="12"/>
        <v>2015</v>
      </c>
      <c r="H105" s="26">
        <f t="shared" si="13"/>
        <v>6.5815689313232307E-3</v>
      </c>
      <c r="I105" s="26">
        <f t="shared" si="14"/>
        <v>-8.5565120855268795E-3</v>
      </c>
      <c r="J105" s="26">
        <f t="shared" si="15"/>
        <v>1.9385503621864329E-2</v>
      </c>
      <c r="K105" s="69">
        <f t="shared" si="16"/>
        <v>1.9385503621864329E-2</v>
      </c>
      <c r="L105" s="69">
        <v>-2.7718769521828071E-2</v>
      </c>
      <c r="M105" s="69">
        <f>_xlfn.NORM.DIST(L105,Main!$O$42,Main!$O$43,0)</f>
        <v>8.1688110483572061</v>
      </c>
    </row>
    <row r="106" spans="1:20" x14ac:dyDescent="0.35">
      <c r="A106" s="5">
        <v>42158</v>
      </c>
      <c r="B106" s="27">
        <v>37.369999</v>
      </c>
      <c r="C106" s="27">
        <v>40.439999</v>
      </c>
      <c r="D106" s="27">
        <v>13.2674</v>
      </c>
      <c r="E106" s="16"/>
      <c r="F106" s="29">
        <v>103</v>
      </c>
      <c r="G106" s="4">
        <f t="shared" si="12"/>
        <v>2015</v>
      </c>
      <c r="H106" s="26">
        <f t="shared" si="13"/>
        <v>-1.9608524387641029E-2</v>
      </c>
      <c r="I106" s="26">
        <f t="shared" si="14"/>
        <v>-7.1455522360428245E-3</v>
      </c>
      <c r="J106" s="26">
        <f t="shared" si="15"/>
        <v>-1.5897207007652049E-2</v>
      </c>
      <c r="K106" s="69">
        <f t="shared" si="16"/>
        <v>-1.5897207007652049E-2</v>
      </c>
      <c r="L106" s="69">
        <v>-2.7254419603931226E-2</v>
      </c>
      <c r="M106" s="69">
        <f>_xlfn.NORM.DIST(L106,Main!$O$42,Main!$O$43,0)</f>
        <v>8.4063144358961903</v>
      </c>
      <c r="N106" s="53" t="s">
        <v>63</v>
      </c>
      <c r="O106" s="53"/>
      <c r="P106" s="53"/>
      <c r="Q106" s="53"/>
      <c r="R106" s="53"/>
      <c r="S106" s="53"/>
      <c r="T106" s="53"/>
    </row>
    <row r="107" spans="1:20" x14ac:dyDescent="0.35">
      <c r="A107" s="5">
        <v>42159</v>
      </c>
      <c r="B107" s="27">
        <v>39.229999999999997</v>
      </c>
      <c r="C107" s="27">
        <v>40.259998000000003</v>
      </c>
      <c r="D107" s="27">
        <v>13.174899999999999</v>
      </c>
      <c r="E107" s="16"/>
      <c r="F107" s="29">
        <v>104</v>
      </c>
      <c r="G107" s="4">
        <f t="shared" si="12"/>
        <v>2015</v>
      </c>
      <c r="H107" s="26">
        <f t="shared" si="13"/>
        <v>4.8573543483501673E-2</v>
      </c>
      <c r="I107" s="26">
        <f t="shared" si="14"/>
        <v>-4.4609988897329226E-3</v>
      </c>
      <c r="J107" s="26">
        <f t="shared" si="15"/>
        <v>-6.9963942107155496E-3</v>
      </c>
      <c r="K107" s="69">
        <f t="shared" si="16"/>
        <v>-6.9963942107155496E-3</v>
      </c>
      <c r="L107" s="69">
        <v>-2.7223014825359475E-2</v>
      </c>
      <c r="M107" s="69">
        <f>_xlfn.NORM.DIST(L107,Main!$O$42,Main!$O$43,0)</f>
        <v>8.4224744395911415</v>
      </c>
    </row>
    <row r="108" spans="1:20" x14ac:dyDescent="0.35">
      <c r="A108" s="5">
        <v>42160</v>
      </c>
      <c r="B108" s="27">
        <v>38.990001999999997</v>
      </c>
      <c r="C108" s="27">
        <v>40.310001</v>
      </c>
      <c r="D108" s="27">
        <v>13.443</v>
      </c>
      <c r="E108" s="16"/>
      <c r="F108" s="29">
        <v>105</v>
      </c>
      <c r="G108" s="4">
        <f t="shared" si="12"/>
        <v>2015</v>
      </c>
      <c r="H108" s="26">
        <f t="shared" si="13"/>
        <v>-6.1365059317526815E-3</v>
      </c>
      <c r="I108" s="26">
        <f t="shared" si="14"/>
        <v>1.241231402268663E-3</v>
      </c>
      <c r="J108" s="26">
        <f t="shared" si="15"/>
        <v>2.0145020206322254E-2</v>
      </c>
      <c r="K108" s="69">
        <f t="shared" si="16"/>
        <v>2.0145020206322254E-2</v>
      </c>
      <c r="L108" s="69">
        <v>-2.6901608371990834E-2</v>
      </c>
      <c r="M108" s="69">
        <f>_xlfn.NORM.DIST(L108,Main!$O$42,Main!$O$43,0)</f>
        <v>8.5885446402461572</v>
      </c>
    </row>
    <row r="109" spans="1:20" x14ac:dyDescent="0.35">
      <c r="A109" s="5">
        <v>42163</v>
      </c>
      <c r="B109" s="27">
        <v>39.080002</v>
      </c>
      <c r="C109" s="27">
        <v>40.939999</v>
      </c>
      <c r="D109" s="27">
        <v>13.470800000000001</v>
      </c>
      <c r="E109" s="16"/>
      <c r="F109" s="29">
        <v>106</v>
      </c>
      <c r="G109" s="4">
        <f t="shared" si="12"/>
        <v>2015</v>
      </c>
      <c r="H109" s="26">
        <f t="shared" si="13"/>
        <v>2.3056240619449926E-3</v>
      </c>
      <c r="I109" s="26">
        <f t="shared" si="14"/>
        <v>1.5507953870339803E-2</v>
      </c>
      <c r="J109" s="26">
        <f t="shared" si="15"/>
        <v>2.0658554263592458E-3</v>
      </c>
      <c r="K109" s="69">
        <f t="shared" si="16"/>
        <v>2.0658554263592458E-3</v>
      </c>
      <c r="L109" s="69">
        <v>-2.6830937965426307E-2</v>
      </c>
      <c r="M109" s="69">
        <f>_xlfn.NORM.DIST(L109,Main!$O$42,Main!$O$43,0)</f>
        <v>8.6252237627183916</v>
      </c>
    </row>
    <row r="110" spans="1:20" x14ac:dyDescent="0.35">
      <c r="A110" s="5">
        <v>42164</v>
      </c>
      <c r="B110" s="27">
        <v>39.169998</v>
      </c>
      <c r="C110" s="27">
        <v>41.25</v>
      </c>
      <c r="D110" s="27">
        <v>13.5078</v>
      </c>
      <c r="E110" s="16"/>
      <c r="F110" s="29">
        <v>107</v>
      </c>
      <c r="G110" s="4">
        <f t="shared" si="12"/>
        <v>2015</v>
      </c>
      <c r="H110" s="26">
        <f t="shared" si="13"/>
        <v>2.300218266600903E-3</v>
      </c>
      <c r="I110" s="26">
        <f t="shared" si="14"/>
        <v>7.5435569735360945E-3</v>
      </c>
      <c r="J110" s="26">
        <f t="shared" si="15"/>
        <v>2.7429164743711038E-3</v>
      </c>
      <c r="K110" s="69">
        <f t="shared" si="16"/>
        <v>2.7429164743711038E-3</v>
      </c>
      <c r="L110" s="69">
        <v>-2.6083899239446665E-2</v>
      </c>
      <c r="M110" s="69">
        <f>_xlfn.NORM.DIST(L110,Main!$O$42,Main!$O$43,0)</f>
        <v>9.0163653176960672</v>
      </c>
    </row>
    <row r="111" spans="1:20" x14ac:dyDescent="0.35">
      <c r="A111" s="5">
        <v>42165</v>
      </c>
      <c r="B111" s="27">
        <v>39.400002000000001</v>
      </c>
      <c r="C111" s="27">
        <v>41.310001</v>
      </c>
      <c r="D111" s="27">
        <v>13.6372</v>
      </c>
      <c r="E111" s="16"/>
      <c r="F111" s="29">
        <v>108</v>
      </c>
      <c r="G111" s="4">
        <f t="shared" si="12"/>
        <v>2015</v>
      </c>
      <c r="H111" s="26">
        <f t="shared" si="13"/>
        <v>5.8547704470538007E-3</v>
      </c>
      <c r="I111" s="26">
        <f t="shared" si="14"/>
        <v>1.453512835196603E-3</v>
      </c>
      <c r="J111" s="26">
        <f t="shared" si="15"/>
        <v>9.5340563775604369E-3</v>
      </c>
      <c r="K111" s="69">
        <f t="shared" si="16"/>
        <v>9.5340563775604369E-3</v>
      </c>
      <c r="L111" s="69">
        <v>-2.5955055098414698E-2</v>
      </c>
      <c r="M111" s="69">
        <f>_xlfn.NORM.DIST(L111,Main!$O$42,Main!$O$43,0)</f>
        <v>9.0844267213087875</v>
      </c>
    </row>
    <row r="112" spans="1:20" x14ac:dyDescent="0.35">
      <c r="A112" s="5">
        <v>42166</v>
      </c>
      <c r="B112" s="27">
        <v>39.259998000000003</v>
      </c>
      <c r="C112" s="27">
        <v>41.240001999999997</v>
      </c>
      <c r="D112" s="27">
        <v>13.600199999999999</v>
      </c>
      <c r="E112" s="16"/>
      <c r="F112" s="29">
        <v>109</v>
      </c>
      <c r="G112" s="4">
        <f t="shared" si="12"/>
        <v>2015</v>
      </c>
      <c r="H112" s="26">
        <f t="shared" si="13"/>
        <v>-3.5597291594294247E-3</v>
      </c>
      <c r="I112" s="26">
        <f t="shared" si="14"/>
        <v>-1.6959179705234697E-3</v>
      </c>
      <c r="J112" s="26">
        <f t="shared" si="15"/>
        <v>-2.716854234177786E-3</v>
      </c>
      <c r="K112" s="69">
        <f t="shared" si="16"/>
        <v>-2.716854234177786E-3</v>
      </c>
      <c r="L112" s="69">
        <v>-2.5837806989557364E-2</v>
      </c>
      <c r="M112" s="69">
        <f>_xlfn.NORM.DIST(L112,Main!$O$42,Main!$O$43,0)</f>
        <v>9.1465073997432373</v>
      </c>
    </row>
    <row r="113" spans="1:20" x14ac:dyDescent="0.35">
      <c r="A113" s="5">
        <v>42167</v>
      </c>
      <c r="B113" s="27">
        <v>39.439999</v>
      </c>
      <c r="C113" s="27">
        <v>41.02</v>
      </c>
      <c r="D113" s="27">
        <v>13.6187</v>
      </c>
      <c r="E113" s="16"/>
      <c r="F113" s="29">
        <v>110</v>
      </c>
      <c r="G113" s="4">
        <f t="shared" si="12"/>
        <v>2015</v>
      </c>
      <c r="H113" s="26">
        <f t="shared" si="13"/>
        <v>4.5743664735859767E-3</v>
      </c>
      <c r="I113" s="26">
        <f t="shared" si="14"/>
        <v>-5.3489550011285546E-3</v>
      </c>
      <c r="J113" s="26">
        <f t="shared" si="15"/>
        <v>1.3593497789213904E-3</v>
      </c>
      <c r="K113" s="69">
        <f t="shared" si="16"/>
        <v>1.3593497789213904E-3</v>
      </c>
      <c r="L113" s="69">
        <v>-2.5831187301000393E-2</v>
      </c>
      <c r="M113" s="69">
        <f>_xlfn.NORM.DIST(L113,Main!$O$42,Main!$O$43,0)</f>
        <v>9.1500164532515651</v>
      </c>
    </row>
    <row r="114" spans="1:20" x14ac:dyDescent="0.35">
      <c r="A114" s="5">
        <v>42170</v>
      </c>
      <c r="B114" s="27">
        <v>39.470001000000003</v>
      </c>
      <c r="C114" s="27">
        <v>40.599997999999999</v>
      </c>
      <c r="D114" s="27">
        <v>13.461499999999999</v>
      </c>
      <c r="E114" s="16"/>
      <c r="F114" s="29">
        <v>111</v>
      </c>
      <c r="G114" s="4">
        <f t="shared" si="12"/>
        <v>2015</v>
      </c>
      <c r="H114" s="26">
        <f t="shared" si="13"/>
        <v>7.6041063098865975E-4</v>
      </c>
      <c r="I114" s="26">
        <f t="shared" si="14"/>
        <v>-1.0291735297632667E-2</v>
      </c>
      <c r="J114" s="26">
        <f t="shared" si="15"/>
        <v>-1.1610088980111743E-2</v>
      </c>
      <c r="K114" s="69">
        <f t="shared" si="16"/>
        <v>-1.1610088980111743E-2</v>
      </c>
      <c r="L114" s="69">
        <v>-2.578939488291429E-2</v>
      </c>
      <c r="M114" s="69">
        <f>_xlfn.NORM.DIST(L114,Main!$O$42,Main!$O$43,0)</f>
        <v>9.1721802358517301</v>
      </c>
    </row>
    <row r="115" spans="1:20" x14ac:dyDescent="0.35">
      <c r="A115" s="5">
        <v>42171</v>
      </c>
      <c r="B115" s="27">
        <v>39.709999000000003</v>
      </c>
      <c r="C115" s="27">
        <v>40.630001</v>
      </c>
      <c r="D115" s="27">
        <v>13.554</v>
      </c>
      <c r="E115" s="16"/>
      <c r="F115" s="29">
        <v>112</v>
      </c>
      <c r="G115" s="4">
        <f t="shared" si="12"/>
        <v>2015</v>
      </c>
      <c r="H115" s="26">
        <f t="shared" si="13"/>
        <v>6.062104950132742E-3</v>
      </c>
      <c r="I115" s="26">
        <f t="shared" si="14"/>
        <v>7.3871726538854139E-4</v>
      </c>
      <c r="J115" s="26">
        <f t="shared" si="15"/>
        <v>6.8479473988828313E-3</v>
      </c>
      <c r="K115" s="69">
        <f t="shared" si="16"/>
        <v>6.8479473988828313E-3</v>
      </c>
      <c r="L115" s="69">
        <v>-2.5732413966478015E-2</v>
      </c>
      <c r="M115" s="69">
        <f>_xlfn.NORM.DIST(L115,Main!$O$42,Main!$O$43,0)</f>
        <v>9.2024262817395481</v>
      </c>
    </row>
    <row r="116" spans="1:20" x14ac:dyDescent="0.35">
      <c r="A116" s="5">
        <v>42172</v>
      </c>
      <c r="B116" s="27">
        <v>39.860000999999997</v>
      </c>
      <c r="C116" s="27">
        <v>40.689999</v>
      </c>
      <c r="D116" s="27">
        <v>13.664899999999999</v>
      </c>
      <c r="E116" s="16"/>
      <c r="F116" s="29">
        <v>113</v>
      </c>
      <c r="G116" s="4">
        <f t="shared" si="12"/>
        <v>2015</v>
      </c>
      <c r="H116" s="26">
        <f t="shared" si="13"/>
        <v>3.7703199118694531E-3</v>
      </c>
      <c r="I116" s="26">
        <f t="shared" si="14"/>
        <v>1.4756028255449344E-3</v>
      </c>
      <c r="J116" s="26">
        <f t="shared" si="15"/>
        <v>8.1487946737280881E-3</v>
      </c>
      <c r="K116" s="69">
        <f t="shared" si="16"/>
        <v>8.1487946737280881E-3</v>
      </c>
      <c r="L116" s="69">
        <v>-2.5375929668369362E-2</v>
      </c>
      <c r="M116" s="69">
        <f>_xlfn.NORM.DIST(L116,Main!$O$42,Main!$O$43,0)</f>
        <v>9.3923467967064909</v>
      </c>
    </row>
    <row r="117" spans="1:20" x14ac:dyDescent="0.35">
      <c r="A117" s="5">
        <v>42173</v>
      </c>
      <c r="B117" s="27">
        <v>39.470001000000003</v>
      </c>
      <c r="C117" s="27">
        <v>40.950001</v>
      </c>
      <c r="D117" s="27">
        <v>13.7204</v>
      </c>
      <c r="E117" s="16"/>
      <c r="F117" s="29">
        <v>114</v>
      </c>
      <c r="G117" s="4">
        <f t="shared" si="12"/>
        <v>2015</v>
      </c>
      <c r="H117" s="26">
        <f t="shared" si="13"/>
        <v>-9.8324248620020351E-3</v>
      </c>
      <c r="I117" s="26">
        <f t="shared" si="14"/>
        <v>6.3694972815672114E-3</v>
      </c>
      <c r="J117" s="26">
        <f t="shared" si="15"/>
        <v>4.0532750040555825E-3</v>
      </c>
      <c r="K117" s="69">
        <f t="shared" si="16"/>
        <v>4.0532750040555825E-3</v>
      </c>
      <c r="L117" s="69">
        <v>-2.5298073654554151E-2</v>
      </c>
      <c r="M117" s="69">
        <f>_xlfn.NORM.DIST(L117,Main!$O$42,Main!$O$43,0)</f>
        <v>9.4339795439250835</v>
      </c>
    </row>
    <row r="118" spans="1:20" x14ac:dyDescent="0.35">
      <c r="A118" s="5">
        <v>42174</v>
      </c>
      <c r="B118" s="27">
        <v>39.299999</v>
      </c>
      <c r="C118" s="27">
        <v>40.810001</v>
      </c>
      <c r="D118" s="27">
        <v>13.6372</v>
      </c>
      <c r="E118" s="16"/>
      <c r="F118" s="29">
        <v>115</v>
      </c>
      <c r="G118" s="4">
        <f t="shared" si="12"/>
        <v>2015</v>
      </c>
      <c r="H118" s="26">
        <f t="shared" si="13"/>
        <v>-4.3164215805308812E-3</v>
      </c>
      <c r="I118" s="26">
        <f t="shared" si="14"/>
        <v>-3.4246607975904802E-3</v>
      </c>
      <c r="J118" s="26">
        <f t="shared" si="15"/>
        <v>-6.0824236412983547E-3</v>
      </c>
      <c r="K118" s="69">
        <f t="shared" si="16"/>
        <v>-6.0824236412983547E-3</v>
      </c>
      <c r="L118" s="69">
        <v>-2.5272812596309504E-2</v>
      </c>
      <c r="M118" s="69">
        <f>_xlfn.NORM.DIST(L118,Main!$O$42,Main!$O$43,0)</f>
        <v>9.4474991424196411</v>
      </c>
    </row>
    <row r="119" spans="1:20" x14ac:dyDescent="0.35">
      <c r="A119" s="5">
        <v>42177</v>
      </c>
      <c r="B119" s="27">
        <v>38.919998</v>
      </c>
      <c r="C119" s="27">
        <v>40.380001</v>
      </c>
      <c r="D119" s="27">
        <v>13.7204</v>
      </c>
      <c r="E119" s="16"/>
      <c r="F119" s="29">
        <v>116</v>
      </c>
      <c r="G119" s="4">
        <f t="shared" si="12"/>
        <v>2015</v>
      </c>
      <c r="H119" s="26">
        <f t="shared" si="13"/>
        <v>-9.7162874995810975E-3</v>
      </c>
      <c r="I119" s="26">
        <f t="shared" si="14"/>
        <v>-1.0592536272085971E-2</v>
      </c>
      <c r="J119" s="26">
        <f t="shared" si="15"/>
        <v>6.0824236412983486E-3</v>
      </c>
      <c r="K119" s="69">
        <f t="shared" si="16"/>
        <v>6.0824236412983486E-3</v>
      </c>
      <c r="L119" s="69">
        <v>-2.5173883153924149E-2</v>
      </c>
      <c r="M119" s="69">
        <f>_xlfn.NORM.DIST(L119,Main!$O$42,Main!$O$43,0)</f>
        <v>9.5004991116643929</v>
      </c>
    </row>
    <row r="120" spans="1:20" x14ac:dyDescent="0.35">
      <c r="A120" s="5">
        <v>42178</v>
      </c>
      <c r="B120" s="27">
        <v>39.130001</v>
      </c>
      <c r="C120" s="27">
        <v>41.040000999999997</v>
      </c>
      <c r="D120" s="27">
        <v>13.7944</v>
      </c>
      <c r="E120" s="16"/>
      <c r="F120" s="29">
        <v>117</v>
      </c>
      <c r="G120" s="4">
        <f t="shared" si="12"/>
        <v>2015</v>
      </c>
      <c r="H120" s="26">
        <f t="shared" si="13"/>
        <v>5.3812558478188157E-3</v>
      </c>
      <c r="I120" s="26">
        <f t="shared" si="14"/>
        <v>1.6212587579559224E-2</v>
      </c>
      <c r="J120" s="26">
        <f t="shared" si="15"/>
        <v>5.3789363120798454E-3</v>
      </c>
      <c r="K120" s="69">
        <f t="shared" si="16"/>
        <v>5.3789363120798454E-3</v>
      </c>
      <c r="L120" s="69">
        <v>-2.5017762975287874E-2</v>
      </c>
      <c r="M120" s="69">
        <f>_xlfn.NORM.DIST(L120,Main!$O$42,Main!$O$43,0)</f>
        <v>9.5843075759979772</v>
      </c>
    </row>
    <row r="121" spans="1:20" x14ac:dyDescent="0.35">
      <c r="A121" s="5">
        <v>42179</v>
      </c>
      <c r="B121" s="27">
        <v>38.700001</v>
      </c>
      <c r="C121" s="27">
        <v>41.220001000000003</v>
      </c>
      <c r="D121" s="27">
        <v>13.600199999999999</v>
      </c>
      <c r="E121" s="16"/>
      <c r="F121" s="29">
        <v>118</v>
      </c>
      <c r="G121" s="4">
        <f t="shared" si="12"/>
        <v>2015</v>
      </c>
      <c r="H121" s="26">
        <f t="shared" si="13"/>
        <v>-1.1049835902631209E-2</v>
      </c>
      <c r="I121" s="26">
        <f t="shared" si="14"/>
        <v>4.3763744933951734E-3</v>
      </c>
      <c r="J121" s="26">
        <f t="shared" si="15"/>
        <v>-1.4178214187555964E-2</v>
      </c>
      <c r="K121" s="69">
        <f t="shared" si="16"/>
        <v>-1.4178214187555964E-2</v>
      </c>
      <c r="L121" s="69">
        <v>-2.4777004336908725E-2</v>
      </c>
      <c r="M121" s="69">
        <f>_xlfn.NORM.DIST(L121,Main!$O$42,Main!$O$43,0)</f>
        <v>9.7139425231591243</v>
      </c>
    </row>
    <row r="122" spans="1:20" x14ac:dyDescent="0.35">
      <c r="A122" s="5">
        <v>42180</v>
      </c>
      <c r="B122" s="27">
        <v>38.5</v>
      </c>
      <c r="C122" s="27">
        <v>41.380001</v>
      </c>
      <c r="D122" s="27">
        <v>13.6372</v>
      </c>
      <c r="E122" s="16"/>
      <c r="F122" s="29">
        <v>119</v>
      </c>
      <c r="G122" s="4">
        <f t="shared" si="12"/>
        <v>2015</v>
      </c>
      <c r="H122" s="26">
        <f t="shared" si="13"/>
        <v>-5.1813845817905123E-3</v>
      </c>
      <c r="I122" s="26">
        <f t="shared" si="14"/>
        <v>3.8740967612799155E-3</v>
      </c>
      <c r="J122" s="26">
        <f t="shared" si="15"/>
        <v>2.7168542341778749E-3</v>
      </c>
      <c r="K122" s="69">
        <f t="shared" si="16"/>
        <v>2.7168542341778749E-3</v>
      </c>
      <c r="L122" s="69">
        <v>-2.4716306946715321E-2</v>
      </c>
      <c r="M122" s="69">
        <f>_xlfn.NORM.DIST(L122,Main!$O$42,Main!$O$43,0)</f>
        <v>9.7466966833838917</v>
      </c>
    </row>
    <row r="123" spans="1:20" x14ac:dyDescent="0.35">
      <c r="A123" s="5">
        <v>42181</v>
      </c>
      <c r="B123" s="27">
        <v>38.590000000000003</v>
      </c>
      <c r="C123" s="27">
        <v>41.389999000000003</v>
      </c>
      <c r="D123" s="27">
        <v>13.664899999999999</v>
      </c>
      <c r="E123" s="16"/>
      <c r="F123" s="29">
        <v>120</v>
      </c>
      <c r="G123" s="4">
        <f t="shared" si="12"/>
        <v>2015</v>
      </c>
      <c r="H123" s="26">
        <f t="shared" si="13"/>
        <v>2.3349342557890365E-3</v>
      </c>
      <c r="I123" s="26">
        <f t="shared" si="14"/>
        <v>2.4158511655507741E-4</v>
      </c>
      <c r="J123" s="26">
        <f t="shared" si="15"/>
        <v>2.0291486372427561E-3</v>
      </c>
      <c r="K123" s="69">
        <f t="shared" si="16"/>
        <v>2.0291486372427561E-3</v>
      </c>
      <c r="L123" s="69">
        <v>-2.4540091036952622E-2</v>
      </c>
      <c r="M123" s="69">
        <f>_xlfn.NORM.DIST(L123,Main!$O$42,Main!$O$43,0)</f>
        <v>9.841945748871165</v>
      </c>
    </row>
    <row r="124" spans="1:20" x14ac:dyDescent="0.35">
      <c r="A124" s="5">
        <v>42184</v>
      </c>
      <c r="B124" s="27">
        <v>38.18</v>
      </c>
      <c r="C124" s="27">
        <v>40.610000999999997</v>
      </c>
      <c r="D124" s="27">
        <v>13.165699999999999</v>
      </c>
      <c r="E124" s="16"/>
      <c r="F124" s="29">
        <v>121</v>
      </c>
      <c r="G124" s="4">
        <f t="shared" si="12"/>
        <v>2015</v>
      </c>
      <c r="H124" s="26">
        <f t="shared" si="13"/>
        <v>-1.0681357251925915E-2</v>
      </c>
      <c r="I124" s="26">
        <f t="shared" si="14"/>
        <v>-1.9024915277532781E-2</v>
      </c>
      <c r="J124" s="26">
        <f t="shared" si="15"/>
        <v>-3.7215538565414666E-2</v>
      </c>
      <c r="K124" s="69">
        <f t="shared" si="16"/>
        <v>-3.7215538565414666E-2</v>
      </c>
      <c r="L124" s="69">
        <v>-2.4353327112562564E-2</v>
      </c>
      <c r="M124" s="69">
        <f>_xlfn.NORM.DIST(L124,Main!$O$42,Main!$O$43,0)</f>
        <v>9.9431423006557136</v>
      </c>
    </row>
    <row r="125" spans="1:20" x14ac:dyDescent="0.35">
      <c r="A125" s="5">
        <v>42185</v>
      </c>
      <c r="B125" s="27">
        <v>38.229999999999997</v>
      </c>
      <c r="C125" s="27">
        <v>40.659999999999997</v>
      </c>
      <c r="D125" s="27">
        <v>13.322900000000001</v>
      </c>
      <c r="E125" s="16"/>
      <c r="F125" s="29">
        <v>122</v>
      </c>
      <c r="G125" s="4">
        <f t="shared" si="12"/>
        <v>2015</v>
      </c>
      <c r="H125" s="26">
        <f t="shared" si="13"/>
        <v>1.3087294107197599E-3</v>
      </c>
      <c r="I125" s="26">
        <f t="shared" si="14"/>
        <v>1.2304418775177333E-3</v>
      </c>
      <c r="J125" s="26">
        <f t="shared" si="15"/>
        <v>1.1869396310663426E-2</v>
      </c>
      <c r="K125" s="69">
        <f t="shared" si="16"/>
        <v>1.1869396310663426E-2</v>
      </c>
      <c r="L125" s="69">
        <v>-2.4215350217149965E-2</v>
      </c>
      <c r="M125" s="69">
        <f>_xlfn.NORM.DIST(L125,Main!$O$42,Main!$O$43,0)</f>
        <v>10.01805878640686</v>
      </c>
    </row>
    <row r="126" spans="1:20" x14ac:dyDescent="0.35">
      <c r="A126" s="5">
        <v>42186</v>
      </c>
      <c r="B126" s="27">
        <v>38.599997999999999</v>
      </c>
      <c r="C126" s="27">
        <v>40.830002</v>
      </c>
      <c r="D126" s="27">
        <v>13.248900000000001</v>
      </c>
      <c r="E126" s="16"/>
      <c r="F126" s="29">
        <v>123</v>
      </c>
      <c r="G126" s="4">
        <f t="shared" si="12"/>
        <v>2015</v>
      </c>
      <c r="H126" s="26">
        <f t="shared" si="13"/>
        <v>9.6316769489909089E-3</v>
      </c>
      <c r="I126" s="26">
        <f t="shared" si="14"/>
        <v>4.1723461148731756E-3</v>
      </c>
      <c r="J126" s="26">
        <f t="shared" si="15"/>
        <v>-5.5698290148482339E-3</v>
      </c>
      <c r="K126" s="69">
        <f t="shared" si="16"/>
        <v>-5.5698290148482339E-3</v>
      </c>
      <c r="L126" s="69">
        <v>-2.4178855697158826E-2</v>
      </c>
      <c r="M126" s="69">
        <f>_xlfn.NORM.DIST(L126,Main!$O$42,Main!$O$43,0)</f>
        <v>10.037895185636081</v>
      </c>
      <c r="N126" s="53" t="s">
        <v>67</v>
      </c>
      <c r="O126" s="53"/>
      <c r="P126" s="53"/>
      <c r="Q126" s="53"/>
      <c r="R126" s="53"/>
      <c r="S126" s="53"/>
      <c r="T126" s="53"/>
    </row>
    <row r="127" spans="1:20" x14ac:dyDescent="0.35">
      <c r="A127" s="5">
        <v>42187</v>
      </c>
      <c r="B127" s="27">
        <v>38.720001000000003</v>
      </c>
      <c r="C127" s="27">
        <v>41.139999000000003</v>
      </c>
      <c r="D127" s="27">
        <v>13.248900000000001</v>
      </c>
      <c r="E127" s="16"/>
      <c r="F127" s="29">
        <v>124</v>
      </c>
      <c r="G127" s="4">
        <f t="shared" si="12"/>
        <v>2015</v>
      </c>
      <c r="H127" s="26">
        <f t="shared" si="13"/>
        <v>3.1040635775100049E-3</v>
      </c>
      <c r="I127" s="26">
        <f t="shared" si="14"/>
        <v>7.5637056024937272E-3</v>
      </c>
      <c r="J127" s="26">
        <f t="shared" si="15"/>
        <v>0</v>
      </c>
      <c r="K127" s="69">
        <f t="shared" si="16"/>
        <v>0</v>
      </c>
      <c r="L127" s="69">
        <v>-2.4134743631440924E-2</v>
      </c>
      <c r="M127" s="69">
        <f>_xlfn.NORM.DIST(L127,Main!$O$42,Main!$O$43,0)</f>
        <v>10.061883618117882</v>
      </c>
    </row>
    <row r="128" spans="1:20" x14ac:dyDescent="0.35">
      <c r="A128" s="5">
        <v>42188</v>
      </c>
      <c r="B128" s="27">
        <v>38.340000000000003</v>
      </c>
      <c r="C128" s="27">
        <v>41.389999000000003</v>
      </c>
      <c r="D128" s="27">
        <v>13.2766</v>
      </c>
      <c r="E128" s="16"/>
      <c r="F128" s="29">
        <v>125</v>
      </c>
      <c r="G128" s="4">
        <f t="shared" si="12"/>
        <v>2015</v>
      </c>
      <c r="H128" s="26">
        <f t="shared" si="13"/>
        <v>-9.8625506173237263E-3</v>
      </c>
      <c r="I128" s="26">
        <f t="shared" si="14"/>
        <v>6.0584216826483142E-3</v>
      </c>
      <c r="J128" s="26">
        <f t="shared" si="15"/>
        <v>2.0885570540884173E-3</v>
      </c>
      <c r="K128" s="69">
        <f t="shared" si="16"/>
        <v>2.0885570540884173E-3</v>
      </c>
      <c r="L128" s="69">
        <v>-2.3969190112996277E-2</v>
      </c>
      <c r="M128" s="69">
        <f>_xlfn.NORM.DIST(L128,Main!$O$42,Main!$O$43,0)</f>
        <v>10.15202248820118</v>
      </c>
    </row>
    <row r="129" spans="1:13" x14ac:dyDescent="0.35">
      <c r="A129" s="5">
        <v>42191</v>
      </c>
      <c r="B129" s="27">
        <v>39.080002</v>
      </c>
      <c r="C129" s="27">
        <v>41.509998000000003</v>
      </c>
      <c r="D129" s="27">
        <v>13.036199999999999</v>
      </c>
      <c r="E129" s="16"/>
      <c r="F129" s="29">
        <v>126</v>
      </c>
      <c r="G129" s="4">
        <f t="shared" si="12"/>
        <v>2015</v>
      </c>
      <c r="H129" s="26">
        <f t="shared" si="13"/>
        <v>1.9117140734154894E-2</v>
      </c>
      <c r="I129" s="26">
        <f t="shared" si="14"/>
        <v>2.8950322835695408E-3</v>
      </c>
      <c r="J129" s="26">
        <f t="shared" si="15"/>
        <v>-1.8272984185024911E-2</v>
      </c>
      <c r="K129" s="69">
        <f t="shared" si="16"/>
        <v>-1.8272984185024911E-2</v>
      </c>
      <c r="L129" s="69">
        <v>-2.3876248991130083E-2</v>
      </c>
      <c r="M129" s="69">
        <f>_xlfn.NORM.DIST(L129,Main!$O$42,Main!$O$43,0)</f>
        <v>10.20269947879542</v>
      </c>
    </row>
    <row r="130" spans="1:13" x14ac:dyDescent="0.35">
      <c r="A130" s="5">
        <v>42192</v>
      </c>
      <c r="B130" s="27">
        <v>39.32</v>
      </c>
      <c r="C130" s="27">
        <v>41.380001</v>
      </c>
      <c r="D130" s="27">
        <v>13.174899999999999</v>
      </c>
      <c r="E130" s="16"/>
      <c r="F130" s="29">
        <v>127</v>
      </c>
      <c r="G130" s="4">
        <f t="shared" si="12"/>
        <v>2015</v>
      </c>
      <c r="H130" s="26">
        <f t="shared" si="13"/>
        <v>6.1224169273124606E-3</v>
      </c>
      <c r="I130" s="26">
        <f t="shared" si="14"/>
        <v>-3.1366174001245654E-3</v>
      </c>
      <c r="J130" s="26">
        <f t="shared" si="15"/>
        <v>1.0583401278680011E-2</v>
      </c>
      <c r="K130" s="69">
        <f t="shared" si="16"/>
        <v>1.0583401278680011E-2</v>
      </c>
      <c r="L130" s="69">
        <v>-2.3810648693718559E-2</v>
      </c>
      <c r="M130" s="69">
        <f>_xlfn.NORM.DIST(L130,Main!$O$42,Main!$O$43,0)</f>
        <v>10.238499179277852</v>
      </c>
    </row>
    <row r="131" spans="1:13" x14ac:dyDescent="0.35">
      <c r="A131" s="5">
        <v>42193</v>
      </c>
      <c r="B131" s="27">
        <v>39.419998</v>
      </c>
      <c r="C131" s="27">
        <v>41.080002</v>
      </c>
      <c r="D131" s="27">
        <v>12.7774</v>
      </c>
      <c r="E131" s="16"/>
      <c r="F131" s="29">
        <v>128</v>
      </c>
      <c r="G131" s="4">
        <f t="shared" si="12"/>
        <v>2015</v>
      </c>
      <c r="H131" s="26">
        <f t="shared" si="13"/>
        <v>2.5399557099399536E-3</v>
      </c>
      <c r="I131" s="26">
        <f t="shared" si="14"/>
        <v>-7.2762627378125761E-3</v>
      </c>
      <c r="J131" s="26">
        <f t="shared" si="15"/>
        <v>-3.063551889321367E-2</v>
      </c>
      <c r="K131" s="69">
        <f t="shared" si="16"/>
        <v>-3.063551889321367E-2</v>
      </c>
      <c r="L131" s="69">
        <v>-2.3719711620397647E-2</v>
      </c>
      <c r="M131" s="69">
        <f>_xlfn.NORM.DIST(L131,Main!$O$42,Main!$O$43,0)</f>
        <v>10.288166293794941</v>
      </c>
    </row>
    <row r="132" spans="1:13" x14ac:dyDescent="0.35">
      <c r="A132" s="5">
        <v>42194</v>
      </c>
      <c r="B132" s="27">
        <v>39.18</v>
      </c>
      <c r="C132" s="27">
        <v>41.77</v>
      </c>
      <c r="D132" s="27">
        <v>12.952999999999999</v>
      </c>
      <c r="E132" s="16"/>
      <c r="F132" s="29">
        <v>129</v>
      </c>
      <c r="G132" s="4">
        <f t="shared" ref="G132:G195" si="17">YEAR(A132)</f>
        <v>2015</v>
      </c>
      <c r="H132" s="26">
        <f t="shared" si="13"/>
        <v>-6.1068384725110163E-3</v>
      </c>
      <c r="I132" s="26">
        <f t="shared" si="14"/>
        <v>1.6656944763236089E-2</v>
      </c>
      <c r="J132" s="26">
        <f t="shared" si="15"/>
        <v>1.3649436175539225E-2</v>
      </c>
      <c r="K132" s="69">
        <f t="shared" si="16"/>
        <v>1.3649436175539225E-2</v>
      </c>
      <c r="L132" s="69">
        <v>-2.3715962026322798E-2</v>
      </c>
      <c r="M132" s="69">
        <f>_xlfn.NORM.DIST(L132,Main!$O$42,Main!$O$43,0)</f>
        <v>10.290215199683686</v>
      </c>
    </row>
    <row r="133" spans="1:13" x14ac:dyDescent="0.35">
      <c r="A133" s="5">
        <v>42195</v>
      </c>
      <c r="B133" s="27">
        <v>38.919998</v>
      </c>
      <c r="C133" s="27">
        <v>42.580002</v>
      </c>
      <c r="D133" s="27">
        <v>13.1472</v>
      </c>
      <c r="E133" s="16"/>
      <c r="F133" s="29">
        <v>130</v>
      </c>
      <c r="G133" s="4">
        <f t="shared" si="17"/>
        <v>2015</v>
      </c>
      <c r="H133" s="26">
        <f t="shared" ref="H133:H196" si="18">LN(B133/B132)</f>
        <v>-6.6582065860531729E-3</v>
      </c>
      <c r="I133" s="26">
        <f t="shared" ref="I133:I196" si="19">LN(C133/C132)</f>
        <v>1.9206327926656816E-2</v>
      </c>
      <c r="J133" s="26">
        <f t="shared" ref="J133:J196" si="20">LN(D133/D132)</f>
        <v>1.4881386646667485E-2</v>
      </c>
      <c r="K133" s="69">
        <f t="shared" ref="K133:K196" si="21">HLOOKUP($K$2,$H$2:$J$1509,F133+2,0)</f>
        <v>1.4881386646667485E-2</v>
      </c>
      <c r="L133" s="69">
        <v>-2.3560465793552025E-2</v>
      </c>
      <c r="M133" s="69">
        <f>_xlfn.NORM.DIST(L133,Main!$O$42,Main!$O$43,0)</f>
        <v>10.375250373511792</v>
      </c>
    </row>
    <row r="134" spans="1:13" x14ac:dyDescent="0.35">
      <c r="A134" s="5">
        <v>42198</v>
      </c>
      <c r="B134" s="27">
        <v>38.450001</v>
      </c>
      <c r="C134" s="27">
        <v>42.099997999999999</v>
      </c>
      <c r="D134" s="27">
        <v>13.258100000000001</v>
      </c>
      <c r="E134" s="16"/>
      <c r="F134" s="29">
        <v>131</v>
      </c>
      <c r="G134" s="4">
        <f t="shared" si="17"/>
        <v>2015</v>
      </c>
      <c r="H134" s="26">
        <f t="shared" si="18"/>
        <v>-1.2149483970886565E-2</v>
      </c>
      <c r="I134" s="26">
        <f t="shared" si="19"/>
        <v>-1.1337013253344587E-2</v>
      </c>
      <c r="J134" s="26">
        <f t="shared" si="20"/>
        <v>8.3998782117473969E-3</v>
      </c>
      <c r="K134" s="69">
        <f t="shared" si="21"/>
        <v>8.3998782117473969E-3</v>
      </c>
      <c r="L134" s="69">
        <v>-2.3497971267303873E-2</v>
      </c>
      <c r="M134" s="69">
        <f>_xlfn.NORM.DIST(L134,Main!$O$42,Main!$O$43,0)</f>
        <v>10.409461931510178</v>
      </c>
    </row>
    <row r="135" spans="1:13" x14ac:dyDescent="0.35">
      <c r="A135" s="5">
        <v>42199</v>
      </c>
      <c r="B135" s="27">
        <v>39.639999000000003</v>
      </c>
      <c r="C135" s="27">
        <v>42.049999</v>
      </c>
      <c r="D135" s="27">
        <v>13.248900000000001</v>
      </c>
      <c r="E135" s="16"/>
      <c r="F135" s="29">
        <v>132</v>
      </c>
      <c r="G135" s="4">
        <f t="shared" si="17"/>
        <v>2015</v>
      </c>
      <c r="H135" s="26">
        <f t="shared" si="18"/>
        <v>3.0479962275288718E-2</v>
      </c>
      <c r="I135" s="26">
        <f t="shared" si="19"/>
        <v>-1.1883305446523786E-3</v>
      </c>
      <c r="J135" s="26">
        <f t="shared" si="20"/>
        <v>-6.9415628848387917E-4</v>
      </c>
      <c r="K135" s="69">
        <f t="shared" si="21"/>
        <v>-6.9415628848387917E-4</v>
      </c>
      <c r="L135" s="69">
        <v>-2.3441527063951806E-2</v>
      </c>
      <c r="M135" s="69">
        <f>_xlfn.NORM.DIST(L135,Main!$O$42,Main!$O$43,0)</f>
        <v>10.440378201801932</v>
      </c>
    </row>
    <row r="136" spans="1:13" x14ac:dyDescent="0.35">
      <c r="A136" s="5">
        <v>42200</v>
      </c>
      <c r="B136" s="27">
        <v>39.5</v>
      </c>
      <c r="C136" s="27">
        <v>41.82</v>
      </c>
      <c r="D136" s="27">
        <v>13.1472</v>
      </c>
      <c r="E136" s="16"/>
      <c r="F136" s="29">
        <v>133</v>
      </c>
      <c r="G136" s="4">
        <f t="shared" si="17"/>
        <v>2015</v>
      </c>
      <c r="H136" s="26">
        <f t="shared" si="18"/>
        <v>-3.5380123276673846E-3</v>
      </c>
      <c r="I136" s="26">
        <f t="shared" si="19"/>
        <v>-5.484668637256363E-3</v>
      </c>
      <c r="J136" s="26">
        <f t="shared" si="20"/>
        <v>-7.7057219232634097E-3</v>
      </c>
      <c r="K136" s="69">
        <f t="shared" si="21"/>
        <v>-7.7057219232634097E-3</v>
      </c>
      <c r="L136" s="69">
        <v>-2.3338599772092423E-2</v>
      </c>
      <c r="M136" s="69">
        <f>_xlfn.NORM.DIST(L136,Main!$O$42,Main!$O$43,0)</f>
        <v>10.49679455515626</v>
      </c>
    </row>
    <row r="137" spans="1:13" x14ac:dyDescent="0.35">
      <c r="A137" s="5">
        <v>42201</v>
      </c>
      <c r="B137" s="27">
        <v>39.5</v>
      </c>
      <c r="C137" s="27">
        <v>42</v>
      </c>
      <c r="D137" s="27">
        <v>13.1564</v>
      </c>
      <c r="E137" s="16"/>
      <c r="F137" s="29">
        <v>134</v>
      </c>
      <c r="G137" s="4">
        <f t="shared" si="17"/>
        <v>2015</v>
      </c>
      <c r="H137" s="26">
        <f t="shared" si="18"/>
        <v>0</v>
      </c>
      <c r="I137" s="26">
        <f t="shared" si="19"/>
        <v>4.2949242828808709E-3</v>
      </c>
      <c r="J137" s="26">
        <f t="shared" si="20"/>
        <v>6.995240480510012E-4</v>
      </c>
      <c r="K137" s="69">
        <f t="shared" si="21"/>
        <v>6.995240480510012E-4</v>
      </c>
      <c r="L137" s="69">
        <v>-2.3295730296905456E-2</v>
      </c>
      <c r="M137" s="69">
        <f>_xlfn.NORM.DIST(L137,Main!$O$42,Main!$O$43,0)</f>
        <v>10.520306808904506</v>
      </c>
    </row>
    <row r="138" spans="1:13" x14ac:dyDescent="0.35">
      <c r="A138" s="5">
        <v>42202</v>
      </c>
      <c r="B138" s="27">
        <v>39.709999000000003</v>
      </c>
      <c r="C138" s="27">
        <v>42.5</v>
      </c>
      <c r="D138" s="27">
        <v>13.2674</v>
      </c>
      <c r="E138" s="16"/>
      <c r="F138" s="29">
        <v>135</v>
      </c>
      <c r="G138" s="4">
        <f t="shared" si="17"/>
        <v>2015</v>
      </c>
      <c r="H138" s="26">
        <f t="shared" si="18"/>
        <v>5.3023480535099284E-3</v>
      </c>
      <c r="I138" s="26">
        <f t="shared" si="19"/>
        <v>1.1834457647002798E-2</v>
      </c>
      <c r="J138" s="26">
        <f t="shared" si="20"/>
        <v>8.4015662336717912E-3</v>
      </c>
      <c r="K138" s="69">
        <f t="shared" si="21"/>
        <v>8.4015662336717912E-3</v>
      </c>
      <c r="L138" s="69">
        <v>-2.3063034767489103E-2</v>
      </c>
      <c r="M138" s="69">
        <f>_xlfn.NORM.DIST(L138,Main!$O$42,Main!$O$43,0)</f>
        <v>10.648072968459378</v>
      </c>
    </row>
    <row r="139" spans="1:13" x14ac:dyDescent="0.35">
      <c r="A139" s="5">
        <v>42205</v>
      </c>
      <c r="B139" s="27">
        <v>39.880001</v>
      </c>
      <c r="C139" s="27">
        <v>42.5</v>
      </c>
      <c r="D139" s="27">
        <v>13.387600000000001</v>
      </c>
      <c r="E139" s="16"/>
      <c r="F139" s="29">
        <v>136</v>
      </c>
      <c r="G139" s="4">
        <f t="shared" si="17"/>
        <v>2015</v>
      </c>
      <c r="H139" s="26">
        <f t="shared" si="18"/>
        <v>4.2719502082767691E-3</v>
      </c>
      <c r="I139" s="26">
        <f t="shared" si="19"/>
        <v>0</v>
      </c>
      <c r="J139" s="26">
        <f t="shared" si="20"/>
        <v>9.019006923989055E-3</v>
      </c>
      <c r="K139" s="69">
        <f t="shared" si="21"/>
        <v>9.019006923989055E-3</v>
      </c>
      <c r="L139" s="69">
        <v>-2.3029227289621541E-2</v>
      </c>
      <c r="M139" s="69">
        <f>_xlfn.NORM.DIST(L139,Main!$O$42,Main!$O$43,0)</f>
        <v>10.666654482972774</v>
      </c>
    </row>
    <row r="140" spans="1:13" x14ac:dyDescent="0.35">
      <c r="A140" s="5">
        <v>42206</v>
      </c>
      <c r="B140" s="27">
        <v>39.68</v>
      </c>
      <c r="C140" s="27">
        <v>43.630001</v>
      </c>
      <c r="D140" s="27">
        <v>13.1564</v>
      </c>
      <c r="E140" s="16"/>
      <c r="F140" s="29">
        <v>137</v>
      </c>
      <c r="G140" s="4">
        <f t="shared" si="17"/>
        <v>2015</v>
      </c>
      <c r="H140" s="26">
        <f t="shared" si="18"/>
        <v>-5.0276877521909114E-3</v>
      </c>
      <c r="I140" s="26">
        <f t="shared" si="19"/>
        <v>2.6240934125155917E-2</v>
      </c>
      <c r="J140" s="26">
        <f t="shared" si="20"/>
        <v>-1.7420573157660733E-2</v>
      </c>
      <c r="K140" s="69">
        <f t="shared" si="21"/>
        <v>-1.7420573157660733E-2</v>
      </c>
      <c r="L140" s="69">
        <v>-2.2962707404285545E-2</v>
      </c>
      <c r="M140" s="69">
        <f>_xlfn.NORM.DIST(L140,Main!$O$42,Main!$O$43,0)</f>
        <v>10.703228733799524</v>
      </c>
    </row>
    <row r="141" spans="1:13" x14ac:dyDescent="0.35">
      <c r="A141" s="5">
        <v>42207</v>
      </c>
      <c r="B141" s="27">
        <v>37.880001</v>
      </c>
      <c r="C141" s="27">
        <v>42.5</v>
      </c>
      <c r="D141" s="27">
        <v>13.258100000000001</v>
      </c>
      <c r="E141" s="16"/>
      <c r="F141" s="29">
        <v>138</v>
      </c>
      <c r="G141" s="4">
        <f t="shared" si="17"/>
        <v>2015</v>
      </c>
      <c r="H141" s="26">
        <f t="shared" si="18"/>
        <v>-4.6423987699639714E-2</v>
      </c>
      <c r="I141" s="26">
        <f t="shared" si="19"/>
        <v>-2.6240934125156025E-2</v>
      </c>
      <c r="J141" s="26">
        <f t="shared" si="20"/>
        <v>7.70035416369628E-3</v>
      </c>
      <c r="K141" s="69">
        <f t="shared" si="21"/>
        <v>7.70035416369628E-3</v>
      </c>
      <c r="L141" s="69">
        <v>-2.2780028331819885E-2</v>
      </c>
      <c r="M141" s="69">
        <f>_xlfn.NORM.DIST(L141,Main!$O$42,Main!$O$43,0)</f>
        <v>10.803754526530682</v>
      </c>
    </row>
    <row r="142" spans="1:13" x14ac:dyDescent="0.35">
      <c r="A142" s="5">
        <v>42208</v>
      </c>
      <c r="B142" s="27">
        <v>38.389999000000003</v>
      </c>
      <c r="C142" s="27">
        <v>43.080002</v>
      </c>
      <c r="D142" s="27">
        <v>12.971500000000001</v>
      </c>
      <c r="E142" s="16"/>
      <c r="F142" s="29">
        <v>139</v>
      </c>
      <c r="G142" s="4">
        <f t="shared" si="17"/>
        <v>2015</v>
      </c>
      <c r="H142" s="26">
        <f t="shared" si="18"/>
        <v>1.3373688247223585E-2</v>
      </c>
      <c r="I142" s="26">
        <f t="shared" si="19"/>
        <v>1.3554822783070842E-2</v>
      </c>
      <c r="J142" s="26">
        <f t="shared" si="20"/>
        <v>-2.1854043261831085E-2</v>
      </c>
      <c r="K142" s="69">
        <f t="shared" si="21"/>
        <v>-2.1854043261831085E-2</v>
      </c>
      <c r="L142" s="69">
        <v>-2.2755002993663734E-2</v>
      </c>
      <c r="M142" s="69">
        <f>_xlfn.NORM.DIST(L142,Main!$O$42,Main!$O$43,0)</f>
        <v>10.817534710280587</v>
      </c>
    </row>
    <row r="143" spans="1:13" x14ac:dyDescent="0.35">
      <c r="A143" s="5">
        <v>42209</v>
      </c>
      <c r="B143" s="27">
        <v>38.330002</v>
      </c>
      <c r="C143" s="27">
        <v>41.91</v>
      </c>
      <c r="D143" s="27">
        <v>12.176399999999999</v>
      </c>
      <c r="E143" s="16"/>
      <c r="F143" s="29">
        <v>140</v>
      </c>
      <c r="G143" s="4">
        <f t="shared" si="17"/>
        <v>2015</v>
      </c>
      <c r="H143" s="26">
        <f t="shared" si="18"/>
        <v>-1.5640513933433446E-3</v>
      </c>
      <c r="I143" s="26">
        <f t="shared" si="19"/>
        <v>-2.7534436776461984E-2</v>
      </c>
      <c r="J143" s="26">
        <f t="shared" si="20"/>
        <v>-6.3254991053802209E-2</v>
      </c>
      <c r="K143" s="69">
        <f t="shared" si="21"/>
        <v>-6.3254991053802209E-2</v>
      </c>
      <c r="L143" s="69">
        <v>-2.2680419536381578E-2</v>
      </c>
      <c r="M143" s="69">
        <f>_xlfn.NORM.DIST(L143,Main!$O$42,Main!$O$43,0)</f>
        <v>10.858616198186134</v>
      </c>
    </row>
    <row r="144" spans="1:13" x14ac:dyDescent="0.35">
      <c r="A144" s="5">
        <v>42212</v>
      </c>
      <c r="B144" s="27">
        <v>38.330002</v>
      </c>
      <c r="C144" s="27">
        <v>42.119999</v>
      </c>
      <c r="D144" s="27">
        <v>11.8713</v>
      </c>
      <c r="E144" s="16"/>
      <c r="F144" s="29">
        <v>141</v>
      </c>
      <c r="G144" s="4">
        <f t="shared" si="17"/>
        <v>2015</v>
      </c>
      <c r="H144" s="26">
        <f t="shared" si="18"/>
        <v>0</v>
      </c>
      <c r="I144" s="26">
        <f t="shared" si="19"/>
        <v>4.9982015871040389E-3</v>
      </c>
      <c r="J144" s="26">
        <f t="shared" si="20"/>
        <v>-2.5375929668369362E-2</v>
      </c>
      <c r="K144" s="69">
        <f t="shared" si="21"/>
        <v>-2.5375929668369362E-2</v>
      </c>
      <c r="L144" s="69">
        <v>-2.2616629400510471E-2</v>
      </c>
      <c r="M144" s="69">
        <f>_xlfn.NORM.DIST(L144,Main!$O$42,Main!$O$43,0)</f>
        <v>10.893766476678358</v>
      </c>
    </row>
    <row r="145" spans="1:20" x14ac:dyDescent="0.35">
      <c r="A145" s="5">
        <v>42213</v>
      </c>
      <c r="B145" s="27">
        <v>38.759998000000003</v>
      </c>
      <c r="C145" s="27">
        <v>42.349997999999999</v>
      </c>
      <c r="D145" s="27">
        <v>12.574</v>
      </c>
      <c r="E145" s="16"/>
      <c r="F145" s="29">
        <v>142</v>
      </c>
      <c r="G145" s="4">
        <f t="shared" si="17"/>
        <v>2015</v>
      </c>
      <c r="H145" s="26">
        <f t="shared" si="18"/>
        <v>1.1155803852064407E-2</v>
      </c>
      <c r="I145" s="26">
        <f t="shared" si="19"/>
        <v>5.4457103484763401E-3</v>
      </c>
      <c r="J145" s="26">
        <f t="shared" si="20"/>
        <v>5.7507467538338249E-2</v>
      </c>
      <c r="K145" s="69">
        <f t="shared" si="21"/>
        <v>5.7507467538338249E-2</v>
      </c>
      <c r="L145" s="69">
        <v>-2.2608348027592765E-2</v>
      </c>
      <c r="M145" s="69">
        <f>_xlfn.NORM.DIST(L145,Main!$O$42,Main!$O$43,0)</f>
        <v>10.898330666019802</v>
      </c>
    </row>
    <row r="146" spans="1:20" x14ac:dyDescent="0.35">
      <c r="A146" s="5">
        <v>42214</v>
      </c>
      <c r="B146" s="27">
        <v>38.689999</v>
      </c>
      <c r="C146" s="27">
        <v>41.900002000000001</v>
      </c>
      <c r="D146" s="27">
        <v>12.832800000000001</v>
      </c>
      <c r="E146" s="16"/>
      <c r="F146" s="29">
        <v>143</v>
      </c>
      <c r="G146" s="4">
        <f t="shared" si="17"/>
        <v>2015</v>
      </c>
      <c r="H146" s="26">
        <f t="shared" si="18"/>
        <v>-1.807592557027677E-3</v>
      </c>
      <c r="I146" s="26">
        <f t="shared" si="19"/>
        <v>-1.0682499211772731E-2</v>
      </c>
      <c r="J146" s="26">
        <f t="shared" si="20"/>
        <v>2.0373203359625253E-2</v>
      </c>
      <c r="K146" s="69">
        <f t="shared" si="21"/>
        <v>2.0373203359625253E-2</v>
      </c>
      <c r="L146" s="69">
        <v>-2.2566774612399986E-2</v>
      </c>
      <c r="M146" s="69">
        <f>_xlfn.NORM.DIST(L146,Main!$O$42,Main!$O$43,0)</f>
        <v>10.921246453094735</v>
      </c>
      <c r="N146" s="53" t="s">
        <v>79</v>
      </c>
      <c r="O146" s="53"/>
      <c r="P146" s="53"/>
      <c r="Q146" s="53"/>
      <c r="R146" s="53"/>
      <c r="S146" s="53"/>
      <c r="T146" s="53"/>
    </row>
    <row r="147" spans="1:20" x14ac:dyDescent="0.35">
      <c r="A147" s="5">
        <v>42215</v>
      </c>
      <c r="B147" s="27">
        <v>38.639999000000003</v>
      </c>
      <c r="C147" s="27">
        <v>42.490001999999997</v>
      </c>
      <c r="D147" s="27">
        <v>12.601699999999999</v>
      </c>
      <c r="E147" s="16"/>
      <c r="F147" s="29">
        <v>144</v>
      </c>
      <c r="G147" s="4">
        <f t="shared" si="17"/>
        <v>2015</v>
      </c>
      <c r="H147" s="26">
        <f t="shared" si="18"/>
        <v>-1.2931594015494472E-3</v>
      </c>
      <c r="I147" s="26">
        <f t="shared" si="19"/>
        <v>1.3982926535829951E-2</v>
      </c>
      <c r="J147" s="26">
        <f t="shared" si="20"/>
        <v>-1.8172667829111925E-2</v>
      </c>
      <c r="K147" s="69">
        <f t="shared" si="21"/>
        <v>-1.8172667829111925E-2</v>
      </c>
      <c r="L147" s="69">
        <v>-2.2500949290837791E-2</v>
      </c>
      <c r="M147" s="69">
        <f>_xlfn.NORM.DIST(L147,Main!$O$42,Main!$O$43,0)</f>
        <v>10.957540266850124</v>
      </c>
    </row>
    <row r="148" spans="1:20" x14ac:dyDescent="0.35">
      <c r="A148" s="5">
        <v>42216</v>
      </c>
      <c r="B148" s="27">
        <v>39.139999000000003</v>
      </c>
      <c r="C148" s="27">
        <v>43.23</v>
      </c>
      <c r="D148" s="27">
        <v>12.6942</v>
      </c>
      <c r="E148" s="16"/>
      <c r="F148" s="29">
        <v>145</v>
      </c>
      <c r="G148" s="4">
        <f t="shared" si="17"/>
        <v>2015</v>
      </c>
      <c r="H148" s="26">
        <f t="shared" si="18"/>
        <v>1.285695295421998E-2</v>
      </c>
      <c r="I148" s="26">
        <f t="shared" si="19"/>
        <v>1.7265897482922437E-2</v>
      </c>
      <c r="J148" s="26">
        <f t="shared" si="20"/>
        <v>7.3134707438072535E-3</v>
      </c>
      <c r="K148" s="69">
        <f t="shared" si="21"/>
        <v>7.3134707438072535E-3</v>
      </c>
      <c r="L148" s="69">
        <v>-2.2472855852058628E-2</v>
      </c>
      <c r="M148" s="69">
        <f>_xlfn.NORM.DIST(L148,Main!$O$42,Main!$O$43,0)</f>
        <v>10.973033638201905</v>
      </c>
    </row>
    <row r="149" spans="1:20" x14ac:dyDescent="0.35">
      <c r="A149" s="5">
        <v>42219</v>
      </c>
      <c r="B149" s="27">
        <v>39.110000999999997</v>
      </c>
      <c r="C149" s="27">
        <v>43.639999000000003</v>
      </c>
      <c r="D149" s="27">
        <v>12.5832</v>
      </c>
      <c r="E149" s="16"/>
      <c r="F149" s="29">
        <v>146</v>
      </c>
      <c r="G149" s="4">
        <f t="shared" si="17"/>
        <v>2015</v>
      </c>
      <c r="H149" s="26">
        <f t="shared" si="18"/>
        <v>-7.6672208228915027E-4</v>
      </c>
      <c r="I149" s="26">
        <f t="shared" si="19"/>
        <v>9.439439370572544E-3</v>
      </c>
      <c r="J149" s="26">
        <f t="shared" si="20"/>
        <v>-8.7826052908940976E-3</v>
      </c>
      <c r="K149" s="69">
        <f t="shared" si="21"/>
        <v>-8.7826052908940976E-3</v>
      </c>
      <c r="L149" s="69">
        <v>-2.2371412798389213E-2</v>
      </c>
      <c r="M149" s="69">
        <f>_xlfn.NORM.DIST(L149,Main!$O$42,Main!$O$43,0)</f>
        <v>11.02899589851328</v>
      </c>
    </row>
    <row r="150" spans="1:20" x14ac:dyDescent="0.35">
      <c r="A150" s="5">
        <v>42220</v>
      </c>
      <c r="B150" s="27">
        <v>39.299999</v>
      </c>
      <c r="C150" s="27">
        <v>43.869999</v>
      </c>
      <c r="D150" s="27">
        <v>12.398300000000001</v>
      </c>
      <c r="E150" s="16"/>
      <c r="F150" s="29">
        <v>147</v>
      </c>
      <c r="G150" s="4">
        <f t="shared" si="17"/>
        <v>2015</v>
      </c>
      <c r="H150" s="26">
        <f t="shared" si="18"/>
        <v>4.846279093592116E-3</v>
      </c>
      <c r="I150" s="26">
        <f t="shared" si="19"/>
        <v>5.256554333389161E-3</v>
      </c>
      <c r="J150" s="26">
        <f t="shared" si="20"/>
        <v>-1.480322450611974E-2</v>
      </c>
      <c r="K150" s="69">
        <f t="shared" si="21"/>
        <v>-1.480322450611974E-2</v>
      </c>
      <c r="L150" s="69">
        <v>-2.2243399114376075E-2</v>
      </c>
      <c r="M150" s="69">
        <f>_xlfn.NORM.DIST(L150,Main!$O$42,Main!$O$43,0)</f>
        <v>11.099651125732613</v>
      </c>
    </row>
    <row r="151" spans="1:20" x14ac:dyDescent="0.35">
      <c r="A151" s="5">
        <v>42221</v>
      </c>
      <c r="B151" s="27">
        <v>39.659999999999997</v>
      </c>
      <c r="C151" s="27">
        <v>43.869999</v>
      </c>
      <c r="D151" s="27">
        <v>12.250400000000001</v>
      </c>
      <c r="E151" s="16"/>
      <c r="F151" s="29">
        <v>148</v>
      </c>
      <c r="G151" s="4">
        <f t="shared" si="17"/>
        <v>2015</v>
      </c>
      <c r="H151" s="26">
        <f t="shared" si="18"/>
        <v>9.1186296617272265E-3</v>
      </c>
      <c r="I151" s="26">
        <f t="shared" si="19"/>
        <v>0</v>
      </c>
      <c r="J151" s="26">
        <f t="shared" si="20"/>
        <v>-1.2000776919314992E-2</v>
      </c>
      <c r="K151" s="69">
        <f t="shared" si="21"/>
        <v>-1.2000776919314992E-2</v>
      </c>
      <c r="L151" s="69">
        <v>-2.2195732391784323E-2</v>
      </c>
      <c r="M151" s="69">
        <f>_xlfn.NORM.DIST(L151,Main!$O$42,Main!$O$43,0)</f>
        <v>11.125969092614044</v>
      </c>
    </row>
    <row r="152" spans="1:20" x14ac:dyDescent="0.35">
      <c r="A152" s="5">
        <v>42222</v>
      </c>
      <c r="B152" s="27">
        <v>40.799999</v>
      </c>
      <c r="C152" s="27">
        <v>43.119999</v>
      </c>
      <c r="D152" s="27">
        <v>12.4445</v>
      </c>
      <c r="E152" s="16"/>
      <c r="F152" s="29">
        <v>149</v>
      </c>
      <c r="G152" s="4">
        <f t="shared" si="17"/>
        <v>2015</v>
      </c>
      <c r="H152" s="26">
        <f t="shared" si="18"/>
        <v>2.8338933808661926E-2</v>
      </c>
      <c r="I152" s="26">
        <f t="shared" si="19"/>
        <v>-1.7243788973855003E-2</v>
      </c>
      <c r="J152" s="26">
        <f t="shared" si="20"/>
        <v>1.5720168715763681E-2</v>
      </c>
      <c r="K152" s="69">
        <f t="shared" si="21"/>
        <v>1.5720168715763681E-2</v>
      </c>
      <c r="L152" s="69">
        <v>-2.1854043261831085E-2</v>
      </c>
      <c r="M152" s="69">
        <f>_xlfn.NORM.DIST(L152,Main!$O$42,Main!$O$43,0)</f>
        <v>11.314739733634996</v>
      </c>
    </row>
    <row r="153" spans="1:20" x14ac:dyDescent="0.35">
      <c r="A153" s="5">
        <v>42223</v>
      </c>
      <c r="B153" s="27">
        <v>40.220001000000003</v>
      </c>
      <c r="C153" s="27">
        <v>43.540000999999997</v>
      </c>
      <c r="D153" s="27">
        <v>12.740399999999999</v>
      </c>
      <c r="E153" s="16"/>
      <c r="F153" s="29">
        <v>150</v>
      </c>
      <c r="G153" s="4">
        <f t="shared" si="17"/>
        <v>2015</v>
      </c>
      <c r="H153" s="26">
        <f t="shared" si="18"/>
        <v>-1.4317647692553887E-2</v>
      </c>
      <c r="I153" s="26">
        <f t="shared" si="19"/>
        <v>9.6931753641404817E-3</v>
      </c>
      <c r="J153" s="26">
        <f t="shared" si="20"/>
        <v>2.3499288590766058E-2</v>
      </c>
      <c r="K153" s="69">
        <f t="shared" si="21"/>
        <v>2.3499288590766058E-2</v>
      </c>
      <c r="L153" s="69">
        <v>-2.174945967906193E-2</v>
      </c>
      <c r="M153" s="69">
        <f>_xlfn.NORM.DIST(L153,Main!$O$42,Main!$O$43,0)</f>
        <v>11.372549478582558</v>
      </c>
    </row>
    <row r="154" spans="1:20" x14ac:dyDescent="0.35">
      <c r="A154" s="5">
        <v>42226</v>
      </c>
      <c r="B154" s="27">
        <v>40.900002000000001</v>
      </c>
      <c r="C154" s="27">
        <v>43.75</v>
      </c>
      <c r="D154" s="27">
        <v>12.9068</v>
      </c>
      <c r="E154" s="16"/>
      <c r="F154" s="29">
        <v>151</v>
      </c>
      <c r="G154" s="4">
        <f t="shared" si="17"/>
        <v>2015</v>
      </c>
      <c r="H154" s="26">
        <f t="shared" si="18"/>
        <v>1.6765702740752488E-2</v>
      </c>
      <c r="I154" s="26">
        <f t="shared" si="19"/>
        <v>4.8115340298360886E-3</v>
      </c>
      <c r="J154" s="26">
        <f t="shared" si="20"/>
        <v>1.2976257440028314E-2</v>
      </c>
      <c r="K154" s="69">
        <f t="shared" si="21"/>
        <v>1.2976257440028314E-2</v>
      </c>
      <c r="L154" s="69">
        <v>-2.1353124470568946E-2</v>
      </c>
      <c r="M154" s="69">
        <f>_xlfn.NORM.DIST(L154,Main!$O$42,Main!$O$43,0)</f>
        <v>11.591691690266636</v>
      </c>
    </row>
    <row r="155" spans="1:20" x14ac:dyDescent="0.35">
      <c r="A155" s="5">
        <v>42227</v>
      </c>
      <c r="B155" s="27">
        <v>39.849997999999999</v>
      </c>
      <c r="C155" s="27">
        <v>43</v>
      </c>
      <c r="D155" s="27">
        <v>12.2966</v>
      </c>
      <c r="E155" s="16"/>
      <c r="F155" s="29">
        <v>152</v>
      </c>
      <c r="G155" s="4">
        <f t="shared" si="17"/>
        <v>2015</v>
      </c>
      <c r="H155" s="26">
        <f t="shared" si="18"/>
        <v>-2.6007756900493381E-2</v>
      </c>
      <c r="I155" s="26">
        <f t="shared" si="19"/>
        <v>-1.7291497110060994E-2</v>
      </c>
      <c r="J155" s="26">
        <f t="shared" si="20"/>
        <v>-4.8431502863089025E-2</v>
      </c>
      <c r="K155" s="69">
        <f t="shared" si="21"/>
        <v>-4.8431502863089025E-2</v>
      </c>
      <c r="L155" s="69">
        <v>-2.1254785268323216E-2</v>
      </c>
      <c r="M155" s="69">
        <f>_xlfn.NORM.DIST(L155,Main!$O$42,Main!$O$43,0)</f>
        <v>11.646068909074939</v>
      </c>
    </row>
    <row r="156" spans="1:20" x14ac:dyDescent="0.35">
      <c r="A156" s="5">
        <v>42228</v>
      </c>
      <c r="B156" s="27">
        <v>39.119999</v>
      </c>
      <c r="C156" s="27">
        <v>42.650002000000001</v>
      </c>
      <c r="D156" s="27">
        <v>12.185600000000001</v>
      </c>
      <c r="E156" s="16"/>
      <c r="F156" s="29">
        <v>153</v>
      </c>
      <c r="G156" s="4">
        <f t="shared" si="17"/>
        <v>2015</v>
      </c>
      <c r="H156" s="26">
        <f t="shared" si="18"/>
        <v>-1.848853544377296E-2</v>
      </c>
      <c r="I156" s="26">
        <f t="shared" si="19"/>
        <v>-8.1727948625576682E-3</v>
      </c>
      <c r="J156" s="26">
        <f t="shared" si="20"/>
        <v>-9.0678746675300955E-3</v>
      </c>
      <c r="K156" s="69">
        <f t="shared" si="21"/>
        <v>-9.0678746675300955E-3</v>
      </c>
      <c r="L156" s="69">
        <v>-2.1232253913410003E-2</v>
      </c>
      <c r="M156" s="69">
        <f>_xlfn.NORM.DIST(L156,Main!$O$42,Main!$O$43,0)</f>
        <v>11.658527344806844</v>
      </c>
    </row>
    <row r="157" spans="1:20" x14ac:dyDescent="0.35">
      <c r="A157" s="5">
        <v>42229</v>
      </c>
      <c r="B157" s="27">
        <v>39.439999</v>
      </c>
      <c r="C157" s="27">
        <v>42.02</v>
      </c>
      <c r="D157" s="27">
        <v>12.167199999999999</v>
      </c>
      <c r="E157" s="16"/>
      <c r="F157" s="29">
        <v>154</v>
      </c>
      <c r="G157" s="4">
        <f t="shared" si="17"/>
        <v>2015</v>
      </c>
      <c r="H157" s="26">
        <f t="shared" si="18"/>
        <v>8.1466847752207465E-3</v>
      </c>
      <c r="I157" s="26">
        <f t="shared" si="19"/>
        <v>-1.4881625414150296E-2</v>
      </c>
      <c r="J157" s="26">
        <f t="shared" si="20"/>
        <v>-1.5111201587779501E-3</v>
      </c>
      <c r="K157" s="69">
        <f t="shared" si="21"/>
        <v>-1.5111201587779501E-3</v>
      </c>
      <c r="L157" s="69">
        <v>-2.1156695008429521E-2</v>
      </c>
      <c r="M157" s="69">
        <f>_xlfn.NORM.DIST(L157,Main!$O$42,Main!$O$43,0)</f>
        <v>11.700304993944789</v>
      </c>
    </row>
    <row r="158" spans="1:20" x14ac:dyDescent="0.35">
      <c r="A158" s="5">
        <v>42230</v>
      </c>
      <c r="B158" s="27">
        <v>38.970001000000003</v>
      </c>
      <c r="C158" s="27">
        <v>41.799999</v>
      </c>
      <c r="D158" s="27">
        <v>12.2319</v>
      </c>
      <c r="E158" s="16"/>
      <c r="F158" s="29">
        <v>155</v>
      </c>
      <c r="G158" s="4">
        <f t="shared" si="17"/>
        <v>2015</v>
      </c>
      <c r="H158" s="26">
        <f t="shared" si="18"/>
        <v>-1.1988359368082489E-2</v>
      </c>
      <c r="I158" s="26">
        <f t="shared" si="19"/>
        <v>-5.249379809589021E-3</v>
      </c>
      <c r="J158" s="26">
        <f t="shared" si="20"/>
        <v>5.3034867393620478E-3</v>
      </c>
      <c r="K158" s="69">
        <f t="shared" si="21"/>
        <v>5.3034867393620478E-3</v>
      </c>
      <c r="L158" s="69">
        <v>-2.1119283180926568E-2</v>
      </c>
      <c r="M158" s="69">
        <f>_xlfn.NORM.DIST(L158,Main!$O$42,Main!$O$43,0)</f>
        <v>11.720989329574449</v>
      </c>
    </row>
    <row r="159" spans="1:20" x14ac:dyDescent="0.35">
      <c r="A159" s="5">
        <v>42233</v>
      </c>
      <c r="B159" s="27">
        <v>39.18</v>
      </c>
      <c r="C159" s="27">
        <v>42.099997999999999</v>
      </c>
      <c r="D159" s="27">
        <v>12.120900000000001</v>
      </c>
      <c r="E159" s="16"/>
      <c r="F159" s="29">
        <v>156</v>
      </c>
      <c r="G159" s="4">
        <f t="shared" si="17"/>
        <v>2015</v>
      </c>
      <c r="H159" s="26">
        <f t="shared" si="18"/>
        <v>5.3742675050123152E-3</v>
      </c>
      <c r="I159" s="26">
        <f t="shared" si="19"/>
        <v>7.15137757513103E-3</v>
      </c>
      <c r="J159" s="26">
        <f t="shared" si="20"/>
        <v>-9.1160580054190504E-3</v>
      </c>
      <c r="K159" s="69">
        <f t="shared" si="21"/>
        <v>-9.1160580054190504E-3</v>
      </c>
      <c r="L159" s="69">
        <v>-2.1101008978882282E-2</v>
      </c>
      <c r="M159" s="69">
        <f>_xlfn.NORM.DIST(L159,Main!$O$42,Main!$O$43,0)</f>
        <v>11.731092460134281</v>
      </c>
    </row>
    <row r="160" spans="1:20" x14ac:dyDescent="0.35">
      <c r="A160" s="5">
        <v>42234</v>
      </c>
      <c r="B160" s="27">
        <v>39</v>
      </c>
      <c r="C160" s="27">
        <v>41.790000999999997</v>
      </c>
      <c r="D160" s="27">
        <v>12.250400000000001</v>
      </c>
      <c r="E160" s="16"/>
      <c r="F160" s="29">
        <v>157</v>
      </c>
      <c r="G160" s="4">
        <f t="shared" si="17"/>
        <v>2015</v>
      </c>
      <c r="H160" s="26">
        <f t="shared" si="18"/>
        <v>-4.6047663867482902E-3</v>
      </c>
      <c r="I160" s="26">
        <f t="shared" si="19"/>
        <v>-7.3905927934030296E-3</v>
      </c>
      <c r="J160" s="26">
        <f t="shared" si="20"/>
        <v>1.0627354208896029E-2</v>
      </c>
      <c r="K160" s="69">
        <f t="shared" si="21"/>
        <v>1.0627354208896029E-2</v>
      </c>
      <c r="L160" s="69">
        <v>-2.1001724112287949E-2</v>
      </c>
      <c r="M160" s="69">
        <f>_xlfn.NORM.DIST(L160,Main!$O$42,Main!$O$43,0)</f>
        <v>11.78597858703187</v>
      </c>
    </row>
    <row r="161" spans="1:13" x14ac:dyDescent="0.35">
      <c r="A161" s="5">
        <v>42235</v>
      </c>
      <c r="B161" s="27">
        <v>39.07</v>
      </c>
      <c r="C161" s="27">
        <v>40.98</v>
      </c>
      <c r="D161" s="27">
        <v>12.111700000000001</v>
      </c>
      <c r="E161" s="16"/>
      <c r="F161" s="29">
        <v>158</v>
      </c>
      <c r="G161" s="4">
        <f t="shared" si="17"/>
        <v>2015</v>
      </c>
      <c r="H161" s="26">
        <f t="shared" si="18"/>
        <v>1.7932629373326946E-3</v>
      </c>
      <c r="I161" s="26">
        <f t="shared" si="19"/>
        <v>-1.9572957578239715E-2</v>
      </c>
      <c r="J161" s="26">
        <f t="shared" si="20"/>
        <v>-1.1386661954826778E-2</v>
      </c>
      <c r="K161" s="69">
        <f t="shared" si="21"/>
        <v>-1.1386661954826778E-2</v>
      </c>
      <c r="L161" s="69">
        <v>-2.0975475986554967E-2</v>
      </c>
      <c r="M161" s="69">
        <f>_xlfn.NORM.DIST(L161,Main!$O$42,Main!$O$43,0)</f>
        <v>11.800487375829348</v>
      </c>
    </row>
    <row r="162" spans="1:13" x14ac:dyDescent="0.35">
      <c r="A162" s="5">
        <v>42236</v>
      </c>
      <c r="B162" s="27">
        <v>38.349997999999999</v>
      </c>
      <c r="C162" s="27">
        <v>41.139999000000003</v>
      </c>
      <c r="D162" s="27">
        <v>11.6494</v>
      </c>
      <c r="E162" s="16"/>
      <c r="F162" s="29">
        <v>159</v>
      </c>
      <c r="G162" s="4">
        <f t="shared" si="17"/>
        <v>2015</v>
      </c>
      <c r="H162" s="26">
        <f t="shared" si="18"/>
        <v>-1.8600433404953955E-2</v>
      </c>
      <c r="I162" s="26">
        <f t="shared" si="19"/>
        <v>3.8967171068137563E-3</v>
      </c>
      <c r="J162" s="26">
        <f t="shared" si="20"/>
        <v>-3.8917251024528379E-2</v>
      </c>
      <c r="K162" s="69">
        <f t="shared" si="21"/>
        <v>-3.8917251024528379E-2</v>
      </c>
      <c r="L162" s="69">
        <v>-2.0949015256761835E-2</v>
      </c>
      <c r="M162" s="69">
        <f>_xlfn.NORM.DIST(L162,Main!$O$42,Main!$O$43,0)</f>
        <v>11.815112931761618</v>
      </c>
    </row>
    <row r="163" spans="1:13" x14ac:dyDescent="0.35">
      <c r="A163" s="5">
        <v>42237</v>
      </c>
      <c r="B163" s="27">
        <v>38.009998000000003</v>
      </c>
      <c r="C163" s="27">
        <v>40.360000999999997</v>
      </c>
      <c r="D163" s="27">
        <v>11.048400000000001</v>
      </c>
      <c r="E163" s="16"/>
      <c r="F163" s="29">
        <v>160</v>
      </c>
      <c r="G163" s="4">
        <f t="shared" si="17"/>
        <v>2015</v>
      </c>
      <c r="H163" s="26">
        <f t="shared" si="18"/>
        <v>-8.9052452786013009E-3</v>
      </c>
      <c r="I163" s="26">
        <f t="shared" si="19"/>
        <v>-1.914163965515259E-2</v>
      </c>
      <c r="J163" s="26">
        <f t="shared" si="20"/>
        <v>-5.2969055439842233E-2</v>
      </c>
      <c r="K163" s="69">
        <f t="shared" si="21"/>
        <v>-5.2969055439842233E-2</v>
      </c>
      <c r="L163" s="69">
        <v>-2.0776386778648941E-2</v>
      </c>
      <c r="M163" s="69">
        <f>_xlfn.NORM.DIST(L163,Main!$O$42,Main!$O$43,0)</f>
        <v>11.910507491269964</v>
      </c>
    </row>
    <row r="164" spans="1:13" x14ac:dyDescent="0.35">
      <c r="A164" s="5">
        <v>42240</v>
      </c>
      <c r="B164" s="27">
        <v>38.07</v>
      </c>
      <c r="C164" s="27">
        <v>39.119999</v>
      </c>
      <c r="D164" s="27">
        <v>10.909800000000001</v>
      </c>
      <c r="E164" s="16"/>
      <c r="F164" s="29">
        <v>161</v>
      </c>
      <c r="G164" s="4">
        <f t="shared" si="17"/>
        <v>2015</v>
      </c>
      <c r="H164" s="26">
        <f t="shared" si="18"/>
        <v>1.5773400109820148E-3</v>
      </c>
      <c r="I164" s="26">
        <f t="shared" si="19"/>
        <v>-3.1205400658170651E-2</v>
      </c>
      <c r="J164" s="26">
        <f t="shared" si="20"/>
        <v>-1.2624153228396514E-2</v>
      </c>
      <c r="K164" s="69">
        <f t="shared" si="21"/>
        <v>-1.2624153228396514E-2</v>
      </c>
      <c r="L164" s="69">
        <v>-2.0739026171926252E-2</v>
      </c>
      <c r="M164" s="69">
        <f>_xlfn.NORM.DIST(L164,Main!$O$42,Main!$O$43,0)</f>
        <v>11.931147190867597</v>
      </c>
    </row>
    <row r="165" spans="1:13" x14ac:dyDescent="0.35">
      <c r="A165" s="5">
        <v>42241</v>
      </c>
      <c r="B165" s="27">
        <v>37.709999000000003</v>
      </c>
      <c r="C165" s="27">
        <v>39.689999</v>
      </c>
      <c r="D165" s="27">
        <v>11.048400000000001</v>
      </c>
      <c r="E165" s="16"/>
      <c r="F165" s="29">
        <v>162</v>
      </c>
      <c r="G165" s="4">
        <f t="shared" si="17"/>
        <v>2015</v>
      </c>
      <c r="H165" s="26">
        <f t="shared" si="18"/>
        <v>-9.5012856423054223E-3</v>
      </c>
      <c r="I165" s="26">
        <f t="shared" si="19"/>
        <v>1.4465421995466257E-2</v>
      </c>
      <c r="J165" s="26">
        <f t="shared" si="20"/>
        <v>1.2624153228396407E-2</v>
      </c>
      <c r="K165" s="69">
        <f t="shared" si="21"/>
        <v>1.2624153228396407E-2</v>
      </c>
      <c r="L165" s="69">
        <v>-2.0730495899463471E-2</v>
      </c>
      <c r="M165" s="69">
        <f>_xlfn.NORM.DIST(L165,Main!$O$42,Main!$O$43,0)</f>
        <v>11.935859375940829</v>
      </c>
    </row>
    <row r="166" spans="1:13" x14ac:dyDescent="0.35">
      <c r="A166" s="5">
        <v>42242</v>
      </c>
      <c r="B166" s="27">
        <v>38.700001</v>
      </c>
      <c r="C166" s="27">
        <v>40.099997999999999</v>
      </c>
      <c r="D166" s="27">
        <v>11.2056</v>
      </c>
      <c r="E166" s="16"/>
      <c r="F166" s="29">
        <v>163</v>
      </c>
      <c r="G166" s="4">
        <f t="shared" si="17"/>
        <v>2015</v>
      </c>
      <c r="H166" s="26">
        <f t="shared" si="18"/>
        <v>2.5914341123428577E-2</v>
      </c>
      <c r="I166" s="26">
        <f t="shared" si="19"/>
        <v>1.0277042837500023E-2</v>
      </c>
      <c r="J166" s="26">
        <f t="shared" si="20"/>
        <v>1.4128032243036359E-2</v>
      </c>
      <c r="K166" s="69">
        <f t="shared" si="21"/>
        <v>1.4128032243036359E-2</v>
      </c>
      <c r="L166" s="69">
        <v>-2.0557191844453999E-2</v>
      </c>
      <c r="M166" s="69">
        <f>_xlfn.NORM.DIST(L166,Main!$O$42,Main!$O$43,0)</f>
        <v>12.031564587939508</v>
      </c>
    </row>
    <row r="167" spans="1:13" x14ac:dyDescent="0.35">
      <c r="A167" s="5">
        <v>42243</v>
      </c>
      <c r="B167" s="27">
        <v>40.119999</v>
      </c>
      <c r="C167" s="27">
        <v>42.330002</v>
      </c>
      <c r="D167" s="27">
        <v>11.8713</v>
      </c>
      <c r="E167" s="16"/>
      <c r="F167" s="29">
        <v>164</v>
      </c>
      <c r="G167" s="4">
        <f t="shared" si="17"/>
        <v>2015</v>
      </c>
      <c r="H167" s="26">
        <f t="shared" si="18"/>
        <v>3.6035312292981139E-2</v>
      </c>
      <c r="I167" s="26">
        <f t="shared" si="19"/>
        <v>5.4119817343435572E-2</v>
      </c>
      <c r="J167" s="26">
        <f t="shared" si="20"/>
        <v>5.7710069079831151E-2</v>
      </c>
      <c r="K167" s="69">
        <f t="shared" si="21"/>
        <v>5.7710069079831151E-2</v>
      </c>
      <c r="L167" s="69">
        <v>-2.0474403455883344E-2</v>
      </c>
      <c r="M167" s="69">
        <f>_xlfn.NORM.DIST(L167,Main!$O$42,Main!$O$43,0)</f>
        <v>12.077261439014935</v>
      </c>
    </row>
    <row r="168" spans="1:13" x14ac:dyDescent="0.35">
      <c r="A168" s="5">
        <v>42244</v>
      </c>
      <c r="B168" s="27">
        <v>39.799999</v>
      </c>
      <c r="C168" s="27">
        <v>41.400002000000001</v>
      </c>
      <c r="D168" s="27">
        <v>11.8713</v>
      </c>
      <c r="E168" s="16"/>
      <c r="F168" s="29">
        <v>165</v>
      </c>
      <c r="G168" s="4">
        <f t="shared" si="17"/>
        <v>2015</v>
      </c>
      <c r="H168" s="26">
        <f t="shared" si="18"/>
        <v>-8.0080510037465382E-3</v>
      </c>
      <c r="I168" s="26">
        <f t="shared" si="19"/>
        <v>-2.2215172640199763E-2</v>
      </c>
      <c r="J168" s="26">
        <f t="shared" si="20"/>
        <v>0</v>
      </c>
      <c r="K168" s="69">
        <f t="shared" si="21"/>
        <v>0</v>
      </c>
      <c r="L168" s="69">
        <v>-2.0335236639825924E-2</v>
      </c>
      <c r="M168" s="69">
        <f>_xlfn.NORM.DIST(L168,Main!$O$42,Main!$O$43,0)</f>
        <v>12.154040042067466</v>
      </c>
    </row>
    <row r="169" spans="1:13" x14ac:dyDescent="0.35">
      <c r="A169" s="5">
        <v>42247</v>
      </c>
      <c r="B169" s="27">
        <v>40.130001</v>
      </c>
      <c r="C169" s="27">
        <v>43.080002</v>
      </c>
      <c r="D169" s="27">
        <v>12.1394</v>
      </c>
      <c r="E169" s="16"/>
      <c r="F169" s="29">
        <v>166</v>
      </c>
      <c r="G169" s="4">
        <f t="shared" si="17"/>
        <v>2015</v>
      </c>
      <c r="H169" s="26">
        <f t="shared" si="18"/>
        <v>8.2573220330746308E-3</v>
      </c>
      <c r="I169" s="26">
        <f t="shared" si="19"/>
        <v>3.9777969572995779E-2</v>
      </c>
      <c r="J169" s="26">
        <f t="shared" si="20"/>
        <v>2.2332638593705316E-2</v>
      </c>
      <c r="K169" s="69">
        <f t="shared" si="21"/>
        <v>2.2332638593705316E-2</v>
      </c>
      <c r="L169" s="69">
        <v>-2.0202707317519466E-2</v>
      </c>
      <c r="M169" s="69">
        <f>_xlfn.NORM.DIST(L169,Main!$O$42,Main!$O$43,0)</f>
        <v>12.227107342341126</v>
      </c>
    </row>
    <row r="170" spans="1:13" x14ac:dyDescent="0.35">
      <c r="A170" s="5">
        <v>42248</v>
      </c>
      <c r="B170" s="27">
        <v>40.439999</v>
      </c>
      <c r="C170" s="27">
        <v>42.330002</v>
      </c>
      <c r="D170" s="27">
        <v>11.473699999999999</v>
      </c>
      <c r="E170" s="16"/>
      <c r="F170" s="29">
        <v>167</v>
      </c>
      <c r="G170" s="4">
        <f t="shared" si="17"/>
        <v>2015</v>
      </c>
      <c r="H170" s="26">
        <f t="shared" si="18"/>
        <v>7.6951602264399661E-3</v>
      </c>
      <c r="I170" s="26">
        <f t="shared" si="19"/>
        <v>-1.7562796932796092E-2</v>
      </c>
      <c r="J170" s="26">
        <f t="shared" si="20"/>
        <v>-5.6398901247745728E-2</v>
      </c>
      <c r="K170" s="69">
        <f t="shared" si="21"/>
        <v>-5.6398901247745728E-2</v>
      </c>
      <c r="L170" s="69">
        <v>-2.0147936064828793E-2</v>
      </c>
      <c r="M170" s="69">
        <f>_xlfn.NORM.DIST(L170,Main!$O$42,Main!$O$43,0)</f>
        <v>12.257288790502278</v>
      </c>
    </row>
    <row r="171" spans="1:13" x14ac:dyDescent="0.35">
      <c r="A171" s="5">
        <v>42249</v>
      </c>
      <c r="B171" s="27">
        <v>40.080002</v>
      </c>
      <c r="C171" s="27">
        <v>42.610000999999997</v>
      </c>
      <c r="D171" s="27">
        <v>11.7141</v>
      </c>
      <c r="E171" s="16"/>
      <c r="F171" s="29">
        <v>168</v>
      </c>
      <c r="G171" s="4">
        <f t="shared" si="17"/>
        <v>2015</v>
      </c>
      <c r="H171" s="26">
        <f t="shared" si="18"/>
        <v>-8.9418627474705283E-3</v>
      </c>
      <c r="I171" s="26">
        <f t="shared" si="19"/>
        <v>6.5928891998436844E-3</v>
      </c>
      <c r="J171" s="26">
        <f t="shared" si="20"/>
        <v>2.0735784656242085E-2</v>
      </c>
      <c r="K171" s="69">
        <f t="shared" si="21"/>
        <v>2.0735784656242085E-2</v>
      </c>
      <c r="L171" s="69">
        <v>-2.0042675116759414E-2</v>
      </c>
      <c r="M171" s="69">
        <f>_xlfn.NORM.DIST(L171,Main!$O$42,Main!$O$43,0)</f>
        <v>12.315264636831428</v>
      </c>
    </row>
    <row r="172" spans="1:13" x14ac:dyDescent="0.35">
      <c r="A172" s="5">
        <v>42250</v>
      </c>
      <c r="B172" s="27">
        <v>40.889999000000003</v>
      </c>
      <c r="C172" s="27">
        <v>42.349997999999999</v>
      </c>
      <c r="D172" s="27">
        <v>11.7788</v>
      </c>
      <c r="E172" s="16"/>
      <c r="F172" s="29">
        <v>169</v>
      </c>
      <c r="G172" s="4">
        <f t="shared" si="17"/>
        <v>2015</v>
      </c>
      <c r="H172" s="26">
        <f t="shared" si="18"/>
        <v>2.0008003243885766E-2</v>
      </c>
      <c r="I172" s="26">
        <f t="shared" si="19"/>
        <v>-6.1206171079291145E-3</v>
      </c>
      <c r="J172" s="26">
        <f t="shared" si="20"/>
        <v>5.5080610376983825E-3</v>
      </c>
      <c r="K172" s="69">
        <f t="shared" si="21"/>
        <v>5.5080610376983825E-3</v>
      </c>
      <c r="L172" s="69">
        <v>-1.9920977494554539E-2</v>
      </c>
      <c r="M172" s="69">
        <f>_xlfn.NORM.DIST(L172,Main!$O$42,Main!$O$43,0)</f>
        <v>12.382244598176104</v>
      </c>
    </row>
    <row r="173" spans="1:13" x14ac:dyDescent="0.35">
      <c r="A173" s="5">
        <v>42251</v>
      </c>
      <c r="B173" s="27">
        <v>40.869999</v>
      </c>
      <c r="C173" s="27">
        <v>42.299999</v>
      </c>
      <c r="D173" s="27">
        <v>11.5754</v>
      </c>
      <c r="E173" s="16"/>
      <c r="F173" s="29">
        <v>170</v>
      </c>
      <c r="G173" s="4">
        <f t="shared" si="17"/>
        <v>2015</v>
      </c>
      <c r="H173" s="26">
        <f t="shared" si="18"/>
        <v>-4.8923681233266217E-4</v>
      </c>
      <c r="I173" s="26">
        <f t="shared" si="19"/>
        <v>-1.1813114609904253E-3</v>
      </c>
      <c r="J173" s="26">
        <f t="shared" si="20"/>
        <v>-1.7419148851799498E-2</v>
      </c>
      <c r="K173" s="69">
        <f t="shared" si="21"/>
        <v>-1.7419148851799498E-2</v>
      </c>
      <c r="L173" s="69">
        <v>-1.991015995932964E-2</v>
      </c>
      <c r="M173" s="69">
        <f>_xlfn.NORM.DIST(L173,Main!$O$42,Main!$O$43,0)</f>
        <v>12.388195664767276</v>
      </c>
    </row>
    <row r="174" spans="1:13" x14ac:dyDescent="0.35">
      <c r="A174" s="5">
        <v>42254</v>
      </c>
      <c r="B174" s="27">
        <v>40.659999999999997</v>
      </c>
      <c r="C174" s="27">
        <v>42.130001</v>
      </c>
      <c r="D174" s="27">
        <v>11.52</v>
      </c>
      <c r="E174" s="16"/>
      <c r="F174" s="29">
        <v>171</v>
      </c>
      <c r="G174" s="4">
        <f t="shared" si="17"/>
        <v>2015</v>
      </c>
      <c r="H174" s="26">
        <f t="shared" si="18"/>
        <v>-5.151464908160386E-3</v>
      </c>
      <c r="I174" s="26">
        <f t="shared" si="19"/>
        <v>-4.0269626845901175E-3</v>
      </c>
      <c r="J174" s="26">
        <f t="shared" si="20"/>
        <v>-4.7975013428862611E-3</v>
      </c>
      <c r="K174" s="69">
        <f t="shared" si="21"/>
        <v>-4.7975013428862611E-3</v>
      </c>
      <c r="L174" s="69">
        <v>-1.9805030856333075E-2</v>
      </c>
      <c r="M174" s="69">
        <f>_xlfn.NORM.DIST(L174,Main!$O$42,Main!$O$43,0)</f>
        <v>12.446006317605733</v>
      </c>
    </row>
    <row r="175" spans="1:13" x14ac:dyDescent="0.35">
      <c r="A175" s="5">
        <v>42255</v>
      </c>
      <c r="B175" s="27">
        <v>40.990001999999997</v>
      </c>
      <c r="C175" s="27">
        <v>42.299999</v>
      </c>
      <c r="D175" s="27">
        <v>11.7973</v>
      </c>
      <c r="E175" s="16"/>
      <c r="F175" s="29">
        <v>172</v>
      </c>
      <c r="G175" s="4">
        <f t="shared" si="17"/>
        <v>2015</v>
      </c>
      <c r="H175" s="26">
        <f t="shared" si="18"/>
        <v>8.0833751084327561E-3</v>
      </c>
      <c r="I175" s="26">
        <f t="shared" si="19"/>
        <v>4.0269626845900611E-3</v>
      </c>
      <c r="J175" s="26">
        <f t="shared" si="20"/>
        <v>2.3786036462735499E-2</v>
      </c>
      <c r="K175" s="69">
        <f t="shared" si="21"/>
        <v>2.3786036462735499E-2</v>
      </c>
      <c r="L175" s="69">
        <v>-1.9715863164417317E-2</v>
      </c>
      <c r="M175" s="69">
        <f>_xlfn.NORM.DIST(L175,Main!$O$42,Main!$O$43,0)</f>
        <v>12.49500381006372</v>
      </c>
    </row>
    <row r="176" spans="1:13" x14ac:dyDescent="0.35">
      <c r="A176" s="5">
        <v>42256</v>
      </c>
      <c r="B176" s="27">
        <v>40</v>
      </c>
      <c r="C176" s="27">
        <v>41.759998000000003</v>
      </c>
      <c r="D176" s="27">
        <v>11.760400000000001</v>
      </c>
      <c r="E176" s="16"/>
      <c r="F176" s="29">
        <v>173</v>
      </c>
      <c r="G176" s="4">
        <f t="shared" si="17"/>
        <v>2015</v>
      </c>
      <c r="H176" s="26">
        <f t="shared" si="18"/>
        <v>-2.4448729194697063E-2</v>
      </c>
      <c r="I176" s="26">
        <f t="shared" si="19"/>
        <v>-1.2848166729908198E-2</v>
      </c>
      <c r="J176" s="26">
        <f t="shared" si="20"/>
        <v>-3.132736233007112E-3</v>
      </c>
      <c r="K176" s="69">
        <f t="shared" si="21"/>
        <v>-3.132736233007112E-3</v>
      </c>
      <c r="L176" s="69">
        <v>-1.9638874071922139E-2</v>
      </c>
      <c r="M176" s="69">
        <f>_xlfn.NORM.DIST(L176,Main!$O$42,Main!$O$43,0)</f>
        <v>12.53728107269273</v>
      </c>
    </row>
    <row r="177" spans="1:13" x14ac:dyDescent="0.35">
      <c r="A177" s="5">
        <v>42257</v>
      </c>
      <c r="B177" s="27">
        <v>39.419998</v>
      </c>
      <c r="C177" s="27">
        <v>42.099997999999999</v>
      </c>
      <c r="D177" s="27">
        <v>11.982200000000001</v>
      </c>
      <c r="E177" s="16"/>
      <c r="F177" s="29">
        <v>174</v>
      </c>
      <c r="G177" s="4">
        <f t="shared" si="17"/>
        <v>2015</v>
      </c>
      <c r="H177" s="26">
        <f t="shared" si="18"/>
        <v>-1.4606203125030606E-2</v>
      </c>
      <c r="I177" s="26">
        <f t="shared" si="19"/>
        <v>8.108797500734467E-3</v>
      </c>
      <c r="J177" s="26">
        <f t="shared" si="20"/>
        <v>1.8684259729177807E-2</v>
      </c>
      <c r="K177" s="69">
        <f t="shared" si="21"/>
        <v>1.8684259729177807E-2</v>
      </c>
      <c r="L177" s="69">
        <v>-1.9422177937085332E-2</v>
      </c>
      <c r="M177" s="69">
        <f>_xlfn.NORM.DIST(L177,Main!$O$42,Main!$O$43,0)</f>
        <v>12.656125248900997</v>
      </c>
    </row>
    <row r="178" spans="1:13" x14ac:dyDescent="0.35">
      <c r="A178" s="5">
        <v>42258</v>
      </c>
      <c r="B178" s="27">
        <v>39.409999999999997</v>
      </c>
      <c r="C178" s="27">
        <v>41.830002</v>
      </c>
      <c r="D178" s="27">
        <v>11.9453</v>
      </c>
      <c r="E178" s="16"/>
      <c r="F178" s="29">
        <v>175</v>
      </c>
      <c r="G178" s="4">
        <f t="shared" si="17"/>
        <v>2015</v>
      </c>
      <c r="H178" s="26">
        <f t="shared" si="18"/>
        <v>-2.5365978199347257E-4</v>
      </c>
      <c r="I178" s="26">
        <f t="shared" si="19"/>
        <v>-6.433859915715716E-3</v>
      </c>
      <c r="J178" s="26">
        <f t="shared" si="20"/>
        <v>-3.0843196533324609E-3</v>
      </c>
      <c r="K178" s="69">
        <f t="shared" si="21"/>
        <v>-3.0843196533324609E-3</v>
      </c>
      <c r="L178" s="69">
        <v>-1.9393891862351458E-2</v>
      </c>
      <c r="M178" s="69">
        <f>_xlfn.NORM.DIST(L178,Main!$O$42,Main!$O$43,0)</f>
        <v>12.671620941450319</v>
      </c>
    </row>
    <row r="179" spans="1:13" x14ac:dyDescent="0.35">
      <c r="A179" s="5">
        <v>42261</v>
      </c>
      <c r="B179" s="27">
        <v>39.5</v>
      </c>
      <c r="C179" s="27">
        <v>41.790000999999997</v>
      </c>
      <c r="D179" s="27">
        <v>12.1394</v>
      </c>
      <c r="E179" s="16"/>
      <c r="F179" s="29">
        <v>176</v>
      </c>
      <c r="G179" s="4">
        <f t="shared" si="17"/>
        <v>2015</v>
      </c>
      <c r="H179" s="26">
        <f t="shared" si="18"/>
        <v>2.2810807001639784E-3</v>
      </c>
      <c r="I179" s="26">
        <f t="shared" si="19"/>
        <v>-9.5673287768733531E-4</v>
      </c>
      <c r="J179" s="26">
        <f t="shared" si="20"/>
        <v>1.6118465442917569E-2</v>
      </c>
      <c r="K179" s="69">
        <f t="shared" si="21"/>
        <v>1.6118465442917569E-2</v>
      </c>
      <c r="L179" s="69">
        <v>-1.9261072095192937E-2</v>
      </c>
      <c r="M179" s="69">
        <f>_xlfn.NORM.DIST(L179,Main!$O$42,Main!$O$43,0)</f>
        <v>12.74432481569667</v>
      </c>
    </row>
    <row r="180" spans="1:13" x14ac:dyDescent="0.35">
      <c r="A180" s="5">
        <v>42262</v>
      </c>
      <c r="B180" s="27">
        <v>40.659999999999997</v>
      </c>
      <c r="C180" s="27">
        <v>42.049999</v>
      </c>
      <c r="D180" s="27">
        <v>12.1487</v>
      </c>
      <c r="E180" s="16"/>
      <c r="F180" s="29">
        <v>177</v>
      </c>
      <c r="G180" s="4">
        <f t="shared" si="17"/>
        <v>2015</v>
      </c>
      <c r="H180" s="26">
        <f t="shared" si="18"/>
        <v>2.8944136293124412E-2</v>
      </c>
      <c r="I180" s="26">
        <f t="shared" si="19"/>
        <v>6.2022622487505194E-3</v>
      </c>
      <c r="J180" s="26">
        <f t="shared" si="20"/>
        <v>7.6580716107931717E-4</v>
      </c>
      <c r="K180" s="69">
        <f t="shared" si="21"/>
        <v>7.6580716107931717E-4</v>
      </c>
      <c r="L180" s="69">
        <v>-1.9250511495586757E-2</v>
      </c>
      <c r="M180" s="69">
        <f>_xlfn.NORM.DIST(L180,Main!$O$42,Main!$O$43,0)</f>
        <v>12.750101366496487</v>
      </c>
    </row>
    <row r="181" spans="1:13" x14ac:dyDescent="0.35">
      <c r="A181" s="5">
        <v>42264</v>
      </c>
      <c r="B181" s="27">
        <v>41.240001999999997</v>
      </c>
      <c r="C181" s="27">
        <v>42.290000999999997</v>
      </c>
      <c r="D181" s="27">
        <v>12.2966</v>
      </c>
      <c r="E181" s="16"/>
      <c r="F181" s="29">
        <v>178</v>
      </c>
      <c r="G181" s="4">
        <f t="shared" si="17"/>
        <v>2015</v>
      </c>
      <c r="H181" s="26">
        <f t="shared" si="18"/>
        <v>1.4163899445162782E-2</v>
      </c>
      <c r="I181" s="26">
        <f t="shared" si="19"/>
        <v>5.6913124929050289E-3</v>
      </c>
      <c r="J181" s="26">
        <f t="shared" si="20"/>
        <v>1.2100633225014279E-2</v>
      </c>
      <c r="K181" s="69">
        <f t="shared" si="21"/>
        <v>1.2100633225014279E-2</v>
      </c>
      <c r="L181" s="69">
        <v>-1.90936588155797E-2</v>
      </c>
      <c r="M181" s="69">
        <f>_xlfn.NORM.DIST(L181,Main!$O$42,Main!$O$43,0)</f>
        <v>12.835822089069293</v>
      </c>
    </row>
    <row r="182" spans="1:13" x14ac:dyDescent="0.35">
      <c r="A182" s="5">
        <v>42265</v>
      </c>
      <c r="B182" s="27">
        <v>41.330002</v>
      </c>
      <c r="C182" s="27">
        <v>42.529998999999997</v>
      </c>
      <c r="D182" s="27">
        <v>11.889799999999999</v>
      </c>
      <c r="E182" s="16"/>
      <c r="F182" s="29">
        <v>179</v>
      </c>
      <c r="G182" s="4">
        <f t="shared" si="17"/>
        <v>2015</v>
      </c>
      <c r="H182" s="26">
        <f t="shared" si="18"/>
        <v>2.179969269275992E-3</v>
      </c>
      <c r="I182" s="26">
        <f t="shared" si="19"/>
        <v>5.6590106220784659E-3</v>
      </c>
      <c r="J182" s="26">
        <f t="shared" si="20"/>
        <v>-3.3641911698975485E-2</v>
      </c>
      <c r="K182" s="69">
        <f t="shared" si="21"/>
        <v>-3.3641911698975485E-2</v>
      </c>
      <c r="L182" s="69">
        <v>-1.906635450217899E-2</v>
      </c>
      <c r="M182" s="69">
        <f>_xlfn.NORM.DIST(L182,Main!$O$42,Main!$O$43,0)</f>
        <v>12.850728974411116</v>
      </c>
    </row>
    <row r="183" spans="1:13" x14ac:dyDescent="0.35">
      <c r="A183" s="5">
        <v>42268</v>
      </c>
      <c r="B183" s="27">
        <v>41.380001</v>
      </c>
      <c r="C183" s="27">
        <v>42.580002</v>
      </c>
      <c r="D183" s="27">
        <v>11.8528</v>
      </c>
      <c r="E183" s="16"/>
      <c r="F183" s="29">
        <v>180</v>
      </c>
      <c r="G183" s="4">
        <f t="shared" si="17"/>
        <v>2015</v>
      </c>
      <c r="H183" s="26">
        <f t="shared" si="18"/>
        <v>1.2090195690213868E-3</v>
      </c>
      <c r="I183" s="26">
        <f t="shared" si="19"/>
        <v>1.1750206830137245E-3</v>
      </c>
      <c r="J183" s="26">
        <f t="shared" si="20"/>
        <v>-3.1167631137406322E-3</v>
      </c>
      <c r="K183" s="69">
        <f t="shared" si="21"/>
        <v>-3.1167631137406322E-3</v>
      </c>
      <c r="L183" s="69">
        <v>-1.8915434353730873E-2</v>
      </c>
      <c r="M183" s="69">
        <f>_xlfn.NORM.DIST(L183,Main!$O$42,Main!$O$43,0)</f>
        <v>12.933039712666602</v>
      </c>
    </row>
    <row r="184" spans="1:13" x14ac:dyDescent="0.35">
      <c r="A184" s="5">
        <v>42269</v>
      </c>
      <c r="B184" s="27">
        <v>40.830002</v>
      </c>
      <c r="C184" s="27">
        <v>43.09</v>
      </c>
      <c r="D184" s="27">
        <v>11.557</v>
      </c>
      <c r="E184" s="16"/>
      <c r="F184" s="29">
        <v>181</v>
      </c>
      <c r="G184" s="4">
        <f t="shared" si="17"/>
        <v>2015</v>
      </c>
      <c r="H184" s="26">
        <f t="shared" si="18"/>
        <v>-1.338054216858693E-2</v>
      </c>
      <c r="I184" s="26">
        <f t="shared" si="19"/>
        <v>1.1906245192005773E-2</v>
      </c>
      <c r="J184" s="26">
        <f t="shared" si="20"/>
        <v>-2.5272812596309504E-2</v>
      </c>
      <c r="K184" s="69">
        <f t="shared" si="21"/>
        <v>-2.5272812596309504E-2</v>
      </c>
      <c r="L184" s="69">
        <v>-1.8643446085735739E-2</v>
      </c>
      <c r="M184" s="69">
        <f>_xlfn.NORM.DIST(L184,Main!$O$42,Main!$O$43,0)</f>
        <v>13.080994251046976</v>
      </c>
    </row>
    <row r="185" spans="1:13" x14ac:dyDescent="0.35">
      <c r="A185" s="5">
        <v>42270</v>
      </c>
      <c r="B185" s="27">
        <v>40.650002000000001</v>
      </c>
      <c r="C185" s="27">
        <v>42.59</v>
      </c>
      <c r="D185" s="27">
        <v>11.187099999999999</v>
      </c>
      <c r="E185" s="16"/>
      <c r="F185" s="29">
        <v>182</v>
      </c>
      <c r="G185" s="4">
        <f t="shared" si="17"/>
        <v>2015</v>
      </c>
      <c r="H185" s="26">
        <f t="shared" si="18"/>
        <v>-4.4182691207633002E-3</v>
      </c>
      <c r="I185" s="26">
        <f t="shared" si="19"/>
        <v>-1.1671467692624461E-2</v>
      </c>
      <c r="J185" s="26">
        <f t="shared" si="20"/>
        <v>-3.2529985221471026E-2</v>
      </c>
      <c r="K185" s="69">
        <f t="shared" si="21"/>
        <v>-3.2529985221471026E-2</v>
      </c>
      <c r="L185" s="69">
        <v>-1.8632084132346412E-2</v>
      </c>
      <c r="M185" s="69">
        <f>_xlfn.NORM.DIST(L185,Main!$O$42,Main!$O$43,0)</f>
        <v>13.087163411535524</v>
      </c>
    </row>
    <row r="186" spans="1:13" x14ac:dyDescent="0.35">
      <c r="A186" s="5">
        <v>42271</v>
      </c>
      <c r="B186" s="27">
        <v>40.409999999999997</v>
      </c>
      <c r="C186" s="27">
        <v>41.860000999999997</v>
      </c>
      <c r="D186" s="27">
        <v>11.0669</v>
      </c>
      <c r="E186" s="16"/>
      <c r="F186" s="29">
        <v>183</v>
      </c>
      <c r="G186" s="4">
        <f t="shared" si="17"/>
        <v>2015</v>
      </c>
      <c r="H186" s="26">
        <f t="shared" si="18"/>
        <v>-5.9216061039281719E-3</v>
      </c>
      <c r="I186" s="26">
        <f t="shared" si="19"/>
        <v>-1.7288743028114558E-2</v>
      </c>
      <c r="J186" s="26">
        <f t="shared" si="20"/>
        <v>-1.0802657402422191E-2</v>
      </c>
      <c r="K186" s="69">
        <f t="shared" si="21"/>
        <v>-1.0802657402422191E-2</v>
      </c>
      <c r="L186" s="69">
        <v>-1.8560532813365928E-2</v>
      </c>
      <c r="M186" s="69">
        <f>_xlfn.NORM.DIST(L186,Main!$O$42,Main!$O$43,0)</f>
        <v>13.125991313637039</v>
      </c>
    </row>
    <row r="187" spans="1:13" x14ac:dyDescent="0.35">
      <c r="A187" s="5">
        <v>42272</v>
      </c>
      <c r="B187" s="27">
        <v>40.18</v>
      </c>
      <c r="C187" s="27">
        <v>41.5</v>
      </c>
      <c r="D187" s="27">
        <v>10.9467</v>
      </c>
      <c r="E187" s="16"/>
      <c r="F187" s="29">
        <v>184</v>
      </c>
      <c r="G187" s="4">
        <f t="shared" si="17"/>
        <v>2015</v>
      </c>
      <c r="H187" s="26">
        <f t="shared" si="18"/>
        <v>-5.7079197035938382E-3</v>
      </c>
      <c r="I187" s="26">
        <f t="shared" si="19"/>
        <v>-8.6373136703550551E-3</v>
      </c>
      <c r="J187" s="26">
        <f t="shared" si="20"/>
        <v>-1.0920630390938041E-2</v>
      </c>
      <c r="K187" s="69">
        <f t="shared" si="21"/>
        <v>-1.0920630390938041E-2</v>
      </c>
      <c r="L187" s="69">
        <v>-1.85486372224936E-2</v>
      </c>
      <c r="M187" s="69">
        <f>_xlfn.NORM.DIST(L187,Main!$O$42,Main!$O$43,0)</f>
        <v>13.132442815719871</v>
      </c>
    </row>
    <row r="188" spans="1:13" x14ac:dyDescent="0.35">
      <c r="A188" s="5">
        <v>42275</v>
      </c>
      <c r="B188" s="27">
        <v>39.650002000000001</v>
      </c>
      <c r="C188" s="27">
        <v>41.389999000000003</v>
      </c>
      <c r="D188" s="27">
        <v>10.558400000000001</v>
      </c>
      <c r="E188" s="16"/>
      <c r="F188" s="29">
        <v>185</v>
      </c>
      <c r="G188" s="4">
        <f t="shared" si="17"/>
        <v>2015</v>
      </c>
      <c r="H188" s="26">
        <f t="shared" si="18"/>
        <v>-1.3278360864570656E-2</v>
      </c>
      <c r="I188" s="26">
        <f t="shared" si="19"/>
        <v>-2.6541456364369861E-3</v>
      </c>
      <c r="J188" s="26">
        <f t="shared" si="20"/>
        <v>-3.6116289331452847E-2</v>
      </c>
      <c r="K188" s="69">
        <f t="shared" si="21"/>
        <v>-3.6116289331452847E-2</v>
      </c>
      <c r="L188" s="69">
        <v>-1.8546626321355945E-2</v>
      </c>
      <c r="M188" s="69">
        <f>_xlfn.NORM.DIST(L188,Main!$O$42,Main!$O$43,0)</f>
        <v>13.133533309467298</v>
      </c>
    </row>
    <row r="189" spans="1:13" x14ac:dyDescent="0.35">
      <c r="A189" s="5">
        <v>42276</v>
      </c>
      <c r="B189" s="27">
        <v>40.43</v>
      </c>
      <c r="C189" s="27">
        <v>41.34</v>
      </c>
      <c r="D189" s="27">
        <v>10.687900000000001</v>
      </c>
      <c r="E189" s="16"/>
      <c r="F189" s="29">
        <v>186</v>
      </c>
      <c r="G189" s="4">
        <f t="shared" si="17"/>
        <v>2015</v>
      </c>
      <c r="H189" s="26">
        <f t="shared" si="18"/>
        <v>1.9481085130461803E-2</v>
      </c>
      <c r="I189" s="26">
        <f t="shared" si="19"/>
        <v>-1.2087273465933108E-3</v>
      </c>
      <c r="J189" s="26">
        <f t="shared" si="20"/>
        <v>1.2190508816074331E-2</v>
      </c>
      <c r="K189" s="69">
        <f t="shared" si="21"/>
        <v>1.2190508816074331E-2</v>
      </c>
      <c r="L189" s="69">
        <v>-1.8368965972377797E-2</v>
      </c>
      <c r="M189" s="69">
        <f>_xlfn.NORM.DIST(L189,Main!$O$42,Main!$O$43,0)</f>
        <v>13.229752658071328</v>
      </c>
    </row>
    <row r="190" spans="1:13" x14ac:dyDescent="0.35">
      <c r="A190" s="5">
        <v>42277</v>
      </c>
      <c r="B190" s="27">
        <v>41.509998000000003</v>
      </c>
      <c r="C190" s="27">
        <v>42.810001</v>
      </c>
      <c r="D190" s="27">
        <v>10.900499999999999</v>
      </c>
      <c r="E190" s="16"/>
      <c r="F190" s="29">
        <v>187</v>
      </c>
      <c r="G190" s="4">
        <f t="shared" si="17"/>
        <v>2015</v>
      </c>
      <c r="H190" s="26">
        <f t="shared" si="18"/>
        <v>2.6362230231105569E-2</v>
      </c>
      <c r="I190" s="26">
        <f t="shared" si="19"/>
        <v>3.4941189262260364E-2</v>
      </c>
      <c r="J190" s="26">
        <f t="shared" si="20"/>
        <v>1.9696399279568583E-2</v>
      </c>
      <c r="K190" s="69">
        <f t="shared" si="21"/>
        <v>1.9696399279568583E-2</v>
      </c>
      <c r="L190" s="69">
        <v>-1.8272984185024911E-2</v>
      </c>
      <c r="M190" s="69">
        <f>_xlfn.NORM.DIST(L190,Main!$O$42,Main!$O$43,0)</f>
        <v>13.28162995242066</v>
      </c>
    </row>
    <row r="191" spans="1:13" x14ac:dyDescent="0.35">
      <c r="A191" s="5">
        <v>42278</v>
      </c>
      <c r="B191" s="27">
        <v>41.419998</v>
      </c>
      <c r="C191" s="27">
        <v>42.950001</v>
      </c>
      <c r="D191" s="27">
        <v>10.983700000000001</v>
      </c>
      <c r="E191" s="16"/>
      <c r="F191" s="29">
        <v>188</v>
      </c>
      <c r="G191" s="4">
        <f t="shared" si="17"/>
        <v>2015</v>
      </c>
      <c r="H191" s="26">
        <f t="shared" si="18"/>
        <v>-2.1705062022004513E-3</v>
      </c>
      <c r="I191" s="26">
        <f t="shared" si="19"/>
        <v>3.2649281972684831E-3</v>
      </c>
      <c r="J191" s="26">
        <f t="shared" si="20"/>
        <v>7.6036958955357338E-3</v>
      </c>
      <c r="K191" s="69">
        <f t="shared" si="21"/>
        <v>7.6036958955357338E-3</v>
      </c>
      <c r="L191" s="69">
        <v>-1.8212172605736092E-2</v>
      </c>
      <c r="M191" s="69">
        <f>_xlfn.NORM.DIST(L191,Main!$O$42,Main!$O$43,0)</f>
        <v>13.314458226125103</v>
      </c>
    </row>
    <row r="192" spans="1:13" x14ac:dyDescent="0.35">
      <c r="A192" s="5">
        <v>42279</v>
      </c>
      <c r="B192" s="27">
        <v>41.310001</v>
      </c>
      <c r="C192" s="27">
        <v>42.540000999999997</v>
      </c>
      <c r="D192" s="27">
        <v>11.057700000000001</v>
      </c>
      <c r="E192" s="16"/>
      <c r="F192" s="29">
        <v>189</v>
      </c>
      <c r="G192" s="4">
        <f t="shared" si="17"/>
        <v>2015</v>
      </c>
      <c r="H192" s="26">
        <f t="shared" si="18"/>
        <v>-2.6591820656980156E-3</v>
      </c>
      <c r="I192" s="26">
        <f t="shared" si="19"/>
        <v>-9.5918384337731009E-3</v>
      </c>
      <c r="J192" s="26">
        <f t="shared" si="20"/>
        <v>6.7146622296561393E-3</v>
      </c>
      <c r="K192" s="69">
        <f t="shared" si="21"/>
        <v>6.7146622296561393E-3</v>
      </c>
      <c r="L192" s="69">
        <v>-1.8172667829111925E-2</v>
      </c>
      <c r="M192" s="69">
        <f>_xlfn.NORM.DIST(L192,Main!$O$42,Main!$O$43,0)</f>
        <v>13.335767400132502</v>
      </c>
    </row>
    <row r="193" spans="1:13" x14ac:dyDescent="0.35">
      <c r="A193" s="5">
        <v>42282</v>
      </c>
      <c r="B193" s="27">
        <v>41.720001000000003</v>
      </c>
      <c r="C193" s="27">
        <v>43.470001000000003</v>
      </c>
      <c r="D193" s="27">
        <v>11.316599999999999</v>
      </c>
      <c r="E193" s="16"/>
      <c r="F193" s="29">
        <v>190</v>
      </c>
      <c r="G193" s="4">
        <f t="shared" si="17"/>
        <v>2015</v>
      </c>
      <c r="H193" s="26">
        <f t="shared" si="18"/>
        <v>9.8760284860041955E-3</v>
      </c>
      <c r="I193" s="26">
        <f t="shared" si="19"/>
        <v>2.1626234725693375E-2</v>
      </c>
      <c r="J193" s="26">
        <f t="shared" si="20"/>
        <v>2.3143656435187853E-2</v>
      </c>
      <c r="K193" s="69">
        <f t="shared" si="21"/>
        <v>2.3143656435187853E-2</v>
      </c>
      <c r="L193" s="69">
        <v>-1.8135212044212395E-2</v>
      </c>
      <c r="M193" s="69">
        <f>_xlfn.NORM.DIST(L193,Main!$O$42,Main!$O$43,0)</f>
        <v>13.355958836979317</v>
      </c>
    </row>
    <row r="194" spans="1:13" x14ac:dyDescent="0.35">
      <c r="A194" s="5">
        <v>42283</v>
      </c>
      <c r="B194" s="27">
        <v>41.610000999999997</v>
      </c>
      <c r="C194" s="27">
        <v>43.869999</v>
      </c>
      <c r="D194" s="27">
        <v>11.390499999999999</v>
      </c>
      <c r="E194" s="16"/>
      <c r="F194" s="29">
        <v>191</v>
      </c>
      <c r="G194" s="4">
        <f t="shared" si="17"/>
        <v>2015</v>
      </c>
      <c r="H194" s="26">
        <f t="shared" si="18"/>
        <v>-2.6401070743567521E-3</v>
      </c>
      <c r="I194" s="26">
        <f t="shared" si="19"/>
        <v>9.1596243784306027E-3</v>
      </c>
      <c r="J194" s="26">
        <f t="shared" si="20"/>
        <v>6.5090003488292849E-3</v>
      </c>
      <c r="K194" s="69">
        <f t="shared" si="21"/>
        <v>6.5090003488292849E-3</v>
      </c>
      <c r="L194" s="69">
        <v>-1.8127384592556715E-2</v>
      </c>
      <c r="M194" s="69">
        <f>_xlfn.NORM.DIST(L194,Main!$O$42,Main!$O$43,0)</f>
        <v>13.360176861451636</v>
      </c>
    </row>
    <row r="195" spans="1:13" x14ac:dyDescent="0.35">
      <c r="A195" s="5">
        <v>42284</v>
      </c>
      <c r="B195" s="27">
        <v>42.029998999999997</v>
      </c>
      <c r="C195" s="27">
        <v>43.98</v>
      </c>
      <c r="D195" s="27">
        <v>11.8713</v>
      </c>
      <c r="E195" s="16"/>
      <c r="F195" s="29">
        <v>192</v>
      </c>
      <c r="G195" s="4">
        <f t="shared" si="17"/>
        <v>2015</v>
      </c>
      <c r="H195" s="26">
        <f t="shared" si="18"/>
        <v>1.0043078196961843E-2</v>
      </c>
      <c r="I195" s="26">
        <f t="shared" si="19"/>
        <v>2.5042927431132176E-3</v>
      </c>
      <c r="J195" s="26">
        <f t="shared" si="20"/>
        <v>4.1344047770658733E-2</v>
      </c>
      <c r="K195" s="69">
        <f t="shared" si="21"/>
        <v>4.1344047770658733E-2</v>
      </c>
      <c r="L195" s="69">
        <v>-1.8064712327081282E-2</v>
      </c>
      <c r="M195" s="69">
        <f>_xlfn.NORM.DIST(L195,Main!$O$42,Main!$O$43,0)</f>
        <v>13.393929877609454</v>
      </c>
    </row>
    <row r="196" spans="1:13" x14ac:dyDescent="0.35">
      <c r="A196" s="5">
        <v>42285</v>
      </c>
      <c r="B196" s="27">
        <v>41.790000999999997</v>
      </c>
      <c r="C196" s="27">
        <v>43.599997999999999</v>
      </c>
      <c r="D196" s="27">
        <v>12.0192</v>
      </c>
      <c r="E196" s="16"/>
      <c r="F196" s="29">
        <v>193</v>
      </c>
      <c r="G196" s="4">
        <f t="shared" ref="G196:G259" si="22">YEAR(A196)</f>
        <v>2015</v>
      </c>
      <c r="H196" s="26">
        <f t="shared" si="18"/>
        <v>-5.7265248355025371E-3</v>
      </c>
      <c r="I196" s="26">
        <f t="shared" si="19"/>
        <v>-8.6778806431870668E-3</v>
      </c>
      <c r="J196" s="26">
        <f t="shared" si="20"/>
        <v>1.238164872916634E-2</v>
      </c>
      <c r="K196" s="69">
        <f t="shared" si="21"/>
        <v>1.238164872916634E-2</v>
      </c>
      <c r="L196" s="69">
        <v>-1.8046782447073435E-2</v>
      </c>
      <c r="M196" s="69">
        <f>_xlfn.NORM.DIST(L196,Main!$O$42,Main!$O$43,0)</f>
        <v>13.403579807259481</v>
      </c>
    </row>
    <row r="197" spans="1:13" x14ac:dyDescent="0.35">
      <c r="A197" s="5">
        <v>42286</v>
      </c>
      <c r="B197" s="27">
        <v>41.48</v>
      </c>
      <c r="C197" s="27">
        <v>44.25</v>
      </c>
      <c r="D197" s="27">
        <v>11.936</v>
      </c>
      <c r="E197" s="16"/>
      <c r="F197" s="29">
        <v>194</v>
      </c>
      <c r="G197" s="4">
        <f t="shared" si="22"/>
        <v>2015</v>
      </c>
      <c r="H197" s="26">
        <f t="shared" ref="H197:H260" si="23">LN(B197/B196)</f>
        <v>-7.445717027666842E-3</v>
      </c>
      <c r="I197" s="26">
        <f t="shared" ref="I197:I260" si="24">LN(C197/C196)</f>
        <v>1.479826697051065E-2</v>
      </c>
      <c r="J197" s="26">
        <f t="shared" ref="J197:J260" si="25">LN(D197/D196)</f>
        <v>-6.9463276902922986E-3</v>
      </c>
      <c r="K197" s="69">
        <f t="shared" ref="K197:K260" si="26">HLOOKUP($K$2,$H$2:$J$1509,F197+2,0)</f>
        <v>-6.9463276902922986E-3</v>
      </c>
      <c r="L197" s="69">
        <v>-1.7910926566530219E-2</v>
      </c>
      <c r="M197" s="69">
        <f>_xlfn.NORM.DIST(L197,Main!$O$42,Main!$O$43,0)</f>
        <v>13.476602507247867</v>
      </c>
    </row>
    <row r="198" spans="1:13" x14ac:dyDescent="0.35">
      <c r="A198" s="5">
        <v>42289</v>
      </c>
      <c r="B198" s="27">
        <v>41.549999</v>
      </c>
      <c r="C198" s="27">
        <v>44.790000999999997</v>
      </c>
      <c r="D198" s="27">
        <v>11.7788</v>
      </c>
      <c r="E198" s="16"/>
      <c r="F198" s="29">
        <v>195</v>
      </c>
      <c r="G198" s="4">
        <f t="shared" si="22"/>
        <v>2015</v>
      </c>
      <c r="H198" s="26">
        <f t="shared" si="23"/>
        <v>1.6861138727417521E-3</v>
      </c>
      <c r="I198" s="26">
        <f t="shared" si="24"/>
        <v>1.2129551091681944E-2</v>
      </c>
      <c r="J198" s="26">
        <f t="shared" si="25"/>
        <v>-1.3257737998974114E-2</v>
      </c>
      <c r="K198" s="69">
        <f t="shared" si="26"/>
        <v>-1.3257737998974114E-2</v>
      </c>
      <c r="L198" s="69">
        <v>-1.7751932834181541E-2</v>
      </c>
      <c r="M198" s="69">
        <f>_xlfn.NORM.DIST(L198,Main!$O$42,Main!$O$43,0)</f>
        <v>13.561840745908359</v>
      </c>
    </row>
    <row r="199" spans="1:13" x14ac:dyDescent="0.35">
      <c r="A199" s="5">
        <v>42290</v>
      </c>
      <c r="B199" s="27">
        <v>41.669998</v>
      </c>
      <c r="C199" s="27">
        <v>44.34</v>
      </c>
      <c r="D199" s="27">
        <v>11.8436</v>
      </c>
      <c r="E199" s="16"/>
      <c r="F199" s="29">
        <v>196</v>
      </c>
      <c r="G199" s="4">
        <f t="shared" si="22"/>
        <v>2015</v>
      </c>
      <c r="H199" s="26">
        <f t="shared" si="23"/>
        <v>2.8839002041324414E-3</v>
      </c>
      <c r="I199" s="26">
        <f t="shared" si="24"/>
        <v>-1.0097718357455047E-2</v>
      </c>
      <c r="J199" s="26">
        <f t="shared" si="25"/>
        <v>5.4863318324164375E-3</v>
      </c>
      <c r="K199" s="69">
        <f t="shared" si="26"/>
        <v>5.4863318324164375E-3</v>
      </c>
      <c r="L199" s="69">
        <v>-1.7712401133607194E-2</v>
      </c>
      <c r="M199" s="69">
        <f>_xlfn.NORM.DIST(L199,Main!$O$42,Main!$O$43,0)</f>
        <v>13.582995862890929</v>
      </c>
    </row>
    <row r="200" spans="1:13" x14ac:dyDescent="0.35">
      <c r="A200" s="5">
        <v>42291</v>
      </c>
      <c r="B200" s="27">
        <v>41.130001</v>
      </c>
      <c r="C200" s="27">
        <v>44.099997999999999</v>
      </c>
      <c r="D200" s="27">
        <v>12.047000000000001</v>
      </c>
      <c r="E200" s="16"/>
      <c r="F200" s="29">
        <v>197</v>
      </c>
      <c r="G200" s="4">
        <f t="shared" si="22"/>
        <v>2015</v>
      </c>
      <c r="H200" s="26">
        <f t="shared" si="23"/>
        <v>-1.3043590882714734E-2</v>
      </c>
      <c r="I200" s="26">
        <f t="shared" si="24"/>
        <v>-5.4274670868401402E-3</v>
      </c>
      <c r="J200" s="26">
        <f t="shared" si="25"/>
        <v>1.7028028989868303E-2</v>
      </c>
      <c r="K200" s="69">
        <f t="shared" si="26"/>
        <v>1.7028028989868303E-2</v>
      </c>
      <c r="L200" s="69">
        <v>-1.7699577099400975E-2</v>
      </c>
      <c r="M200" s="69">
        <f>_xlfn.NORM.DIST(L200,Main!$O$42,Main!$O$43,0)</f>
        <v>13.589855216968989</v>
      </c>
    </row>
    <row r="201" spans="1:13" x14ac:dyDescent="0.35">
      <c r="A201" s="5">
        <v>42292</v>
      </c>
      <c r="B201" s="27">
        <v>41.639999000000003</v>
      </c>
      <c r="C201" s="27">
        <v>44.049999</v>
      </c>
      <c r="D201" s="27">
        <v>11.769600000000001</v>
      </c>
      <c r="E201" s="16"/>
      <c r="F201" s="29">
        <v>198</v>
      </c>
      <c r="G201" s="4">
        <f t="shared" si="22"/>
        <v>2015</v>
      </c>
      <c r="H201" s="26">
        <f t="shared" si="23"/>
        <v>1.2323413175912182E-2</v>
      </c>
      <c r="I201" s="26">
        <f t="shared" si="24"/>
        <v>-1.1344074206126585E-3</v>
      </c>
      <c r="J201" s="26">
        <f t="shared" si="25"/>
        <v>-2.3295730296905456E-2</v>
      </c>
      <c r="K201" s="69">
        <f t="shared" si="26"/>
        <v>-2.3295730296905456E-2</v>
      </c>
      <c r="L201" s="69">
        <v>-1.7699577099400975E-2</v>
      </c>
      <c r="M201" s="69">
        <f>_xlfn.NORM.DIST(L201,Main!$O$42,Main!$O$43,0)</f>
        <v>13.589855216968989</v>
      </c>
    </row>
    <row r="202" spans="1:13" x14ac:dyDescent="0.35">
      <c r="A202" s="5">
        <v>42293</v>
      </c>
      <c r="B202" s="27">
        <v>42.57</v>
      </c>
      <c r="C202" s="27">
        <v>44.880001</v>
      </c>
      <c r="D202" s="27">
        <v>11.9453</v>
      </c>
      <c r="E202" s="16"/>
      <c r="F202" s="29">
        <v>199</v>
      </c>
      <c r="G202" s="4">
        <f t="shared" si="22"/>
        <v>2015</v>
      </c>
      <c r="H202" s="26">
        <f t="shared" si="23"/>
        <v>2.2088560108662867E-2</v>
      </c>
      <c r="I202" s="26">
        <f t="shared" si="24"/>
        <v>1.8666953815367811E-2</v>
      </c>
      <c r="J202" s="26">
        <f t="shared" si="25"/>
        <v>1.4817959585508496E-2</v>
      </c>
      <c r="K202" s="69">
        <f t="shared" si="26"/>
        <v>1.4817959585508496E-2</v>
      </c>
      <c r="L202" s="69">
        <v>-1.7675511158722328E-2</v>
      </c>
      <c r="M202" s="69">
        <f>_xlfn.NORM.DIST(L202,Main!$O$42,Main!$O$43,0)</f>
        <v>13.60272322466286</v>
      </c>
    </row>
    <row r="203" spans="1:13" x14ac:dyDescent="0.35">
      <c r="A203" s="5">
        <v>42296</v>
      </c>
      <c r="B203" s="27">
        <v>42.27</v>
      </c>
      <c r="C203" s="27">
        <v>45.049999</v>
      </c>
      <c r="D203" s="27">
        <v>11.8436</v>
      </c>
      <c r="E203" s="16"/>
      <c r="F203" s="29">
        <v>200</v>
      </c>
      <c r="G203" s="4">
        <f t="shared" si="22"/>
        <v>2015</v>
      </c>
      <c r="H203" s="26">
        <f t="shared" si="23"/>
        <v>-7.0721652613623736E-3</v>
      </c>
      <c r="I203" s="26">
        <f t="shared" si="24"/>
        <v>3.7806783607078616E-3</v>
      </c>
      <c r="J203" s="26">
        <f t="shared" si="25"/>
        <v>-8.5502582784713291E-3</v>
      </c>
      <c r="K203" s="69">
        <f t="shared" si="26"/>
        <v>-8.5502582784713291E-3</v>
      </c>
      <c r="L203" s="69">
        <v>-1.7660632294823758E-2</v>
      </c>
      <c r="M203" s="69">
        <f>_xlfn.NORM.DIST(L203,Main!$O$42,Main!$O$43,0)</f>
        <v>13.610676004617691</v>
      </c>
    </row>
    <row r="204" spans="1:13" x14ac:dyDescent="0.35">
      <c r="A204" s="5">
        <v>42297</v>
      </c>
      <c r="B204" s="27">
        <v>42.139999000000003</v>
      </c>
      <c r="C204" s="27">
        <v>45.220001000000003</v>
      </c>
      <c r="D204" s="27">
        <v>11.8621</v>
      </c>
      <c r="E204" s="16"/>
      <c r="F204" s="29">
        <v>201</v>
      </c>
      <c r="G204" s="4">
        <f t="shared" si="22"/>
        <v>2015</v>
      </c>
      <c r="H204" s="26">
        <f t="shared" si="23"/>
        <v>-3.0802299330782742E-3</v>
      </c>
      <c r="I204" s="26">
        <f t="shared" si="24"/>
        <v>3.7665271071439525E-3</v>
      </c>
      <c r="J204" s="26">
        <f t="shared" si="25"/>
        <v>1.5608063677241435E-3</v>
      </c>
      <c r="K204" s="69">
        <f t="shared" si="26"/>
        <v>1.5608063677241435E-3</v>
      </c>
      <c r="L204" s="69">
        <v>-1.7544309650909508E-2</v>
      </c>
      <c r="M204" s="69">
        <f>_xlfn.NORM.DIST(L204,Main!$O$42,Main!$O$43,0)</f>
        <v>13.672772715908073</v>
      </c>
    </row>
    <row r="205" spans="1:13" x14ac:dyDescent="0.35">
      <c r="A205" s="5">
        <v>42298</v>
      </c>
      <c r="B205" s="27">
        <v>42.619999</v>
      </c>
      <c r="C205" s="27">
        <v>45.860000999999997</v>
      </c>
      <c r="D205" s="27">
        <v>11.621700000000001</v>
      </c>
      <c r="E205" s="16"/>
      <c r="F205" s="29">
        <v>202</v>
      </c>
      <c r="G205" s="4">
        <f t="shared" si="22"/>
        <v>2015</v>
      </c>
      <c r="H205" s="26">
        <f t="shared" si="23"/>
        <v>1.1326218561687711E-2</v>
      </c>
      <c r="I205" s="26">
        <f t="shared" si="24"/>
        <v>1.4053810271320749E-2</v>
      </c>
      <c r="J205" s="26">
        <f t="shared" si="25"/>
        <v>-2.0474403455883344E-2</v>
      </c>
      <c r="K205" s="69">
        <f t="shared" si="26"/>
        <v>-2.0474403455883344E-2</v>
      </c>
      <c r="L205" s="69">
        <v>-1.7425416713859058E-2</v>
      </c>
      <c r="M205" s="69">
        <f>_xlfn.NORM.DIST(L205,Main!$O$42,Main!$O$43,0)</f>
        <v>13.736095373123353</v>
      </c>
    </row>
    <row r="206" spans="1:13" x14ac:dyDescent="0.35">
      <c r="A206" s="5">
        <v>42299</v>
      </c>
      <c r="B206" s="27">
        <v>43.799999</v>
      </c>
      <c r="C206" s="27">
        <v>47.549999</v>
      </c>
      <c r="D206" s="27">
        <v>10.752599999999999</v>
      </c>
      <c r="E206" s="16"/>
      <c r="F206" s="29">
        <v>203</v>
      </c>
      <c r="G206" s="4">
        <f t="shared" si="22"/>
        <v>2015</v>
      </c>
      <c r="H206" s="26">
        <f t="shared" si="23"/>
        <v>2.7310191344041956E-2</v>
      </c>
      <c r="I206" s="26">
        <f t="shared" si="24"/>
        <v>3.6188468725651707E-2</v>
      </c>
      <c r="J206" s="26">
        <f t="shared" si="25"/>
        <v>-7.7726454411427476E-2</v>
      </c>
      <c r="K206" s="69">
        <f t="shared" si="26"/>
        <v>-7.7726454411427476E-2</v>
      </c>
      <c r="L206" s="69">
        <v>-1.7420573157660733E-2</v>
      </c>
      <c r="M206" s="69">
        <f>_xlfn.NORM.DIST(L206,Main!$O$42,Main!$O$43,0)</f>
        <v>13.738671861983121</v>
      </c>
    </row>
    <row r="207" spans="1:13" x14ac:dyDescent="0.35">
      <c r="A207" s="5">
        <v>42300</v>
      </c>
      <c r="B207" s="27">
        <v>43.939999</v>
      </c>
      <c r="C207" s="27">
        <v>47.34</v>
      </c>
      <c r="D207" s="27">
        <v>10.7341</v>
      </c>
      <c r="E207" s="16"/>
      <c r="F207" s="29">
        <v>204</v>
      </c>
      <c r="G207" s="4">
        <f t="shared" si="22"/>
        <v>2015</v>
      </c>
      <c r="H207" s="26">
        <f t="shared" si="23"/>
        <v>3.1912496468071544E-3</v>
      </c>
      <c r="I207" s="26">
        <f t="shared" si="24"/>
        <v>-4.4261638750669212E-3</v>
      </c>
      <c r="J207" s="26">
        <f t="shared" si="25"/>
        <v>-1.721995892478289E-3</v>
      </c>
      <c r="K207" s="69">
        <f t="shared" si="26"/>
        <v>-1.721995892478289E-3</v>
      </c>
      <c r="L207" s="69">
        <v>-1.7419148851799498E-2</v>
      </c>
      <c r="M207" s="69">
        <f>_xlfn.NORM.DIST(L207,Main!$O$42,Main!$O$43,0)</f>
        <v>13.73942946126607</v>
      </c>
    </row>
    <row r="208" spans="1:13" x14ac:dyDescent="0.35">
      <c r="A208" s="5">
        <v>42303</v>
      </c>
      <c r="B208" s="27">
        <v>44.279998999999997</v>
      </c>
      <c r="C208" s="27">
        <v>47.700001</v>
      </c>
      <c r="D208" s="27">
        <v>10.3735</v>
      </c>
      <c r="E208" s="16"/>
      <c r="F208" s="29">
        <v>205</v>
      </c>
      <c r="G208" s="4">
        <f t="shared" si="22"/>
        <v>2015</v>
      </c>
      <c r="H208" s="26">
        <f t="shared" si="23"/>
        <v>7.7080410587194162E-3</v>
      </c>
      <c r="I208" s="26">
        <f t="shared" si="24"/>
        <v>7.5758147728178741E-3</v>
      </c>
      <c r="J208" s="26">
        <f t="shared" si="25"/>
        <v>-3.4171112551725343E-2</v>
      </c>
      <c r="K208" s="69">
        <f t="shared" si="26"/>
        <v>-3.4171112551725343E-2</v>
      </c>
      <c r="L208" s="69">
        <v>-1.7379651909946621E-2</v>
      </c>
      <c r="M208" s="69">
        <f>_xlfn.NORM.DIST(L208,Main!$O$42,Main!$O$43,0)</f>
        <v>13.760429427154067</v>
      </c>
    </row>
    <row r="209" spans="1:13" x14ac:dyDescent="0.35">
      <c r="A209" s="5">
        <v>42304</v>
      </c>
      <c r="B209" s="27">
        <v>43.299999</v>
      </c>
      <c r="C209" s="27">
        <v>46.919998</v>
      </c>
      <c r="D209" s="27">
        <v>10.0314</v>
      </c>
      <c r="E209" s="16"/>
      <c r="F209" s="29">
        <v>206</v>
      </c>
      <c r="G209" s="4">
        <f t="shared" si="22"/>
        <v>2015</v>
      </c>
      <c r="H209" s="26">
        <f t="shared" si="23"/>
        <v>-2.2380473343120988E-2</v>
      </c>
      <c r="I209" s="26">
        <f t="shared" si="24"/>
        <v>-1.6487437699128114E-2</v>
      </c>
      <c r="J209" s="26">
        <f t="shared" si="25"/>
        <v>-3.3534303861538835E-2</v>
      </c>
      <c r="K209" s="69">
        <f t="shared" si="26"/>
        <v>-3.3534303861538835E-2</v>
      </c>
      <c r="L209" s="69">
        <v>-1.7241806434505992E-2</v>
      </c>
      <c r="M209" s="69">
        <f>_xlfn.NORM.DIST(L209,Main!$O$42,Main!$O$43,0)</f>
        <v>13.833585311516632</v>
      </c>
    </row>
    <row r="210" spans="1:13" x14ac:dyDescent="0.35">
      <c r="A210" s="5">
        <v>42305</v>
      </c>
      <c r="B210" s="27">
        <v>43.75</v>
      </c>
      <c r="C210" s="27">
        <v>46.68</v>
      </c>
      <c r="D210" s="27">
        <v>10.179399999999999</v>
      </c>
      <c r="E210" s="16"/>
      <c r="F210" s="29">
        <v>207</v>
      </c>
      <c r="G210" s="4">
        <f t="shared" si="22"/>
        <v>2015</v>
      </c>
      <c r="H210" s="26">
        <f t="shared" si="23"/>
        <v>1.0339000889867776E-2</v>
      </c>
      <c r="I210" s="26">
        <f t="shared" si="24"/>
        <v>-5.1281737411726187E-3</v>
      </c>
      <c r="J210" s="26">
        <f t="shared" si="25"/>
        <v>1.4645896799614359E-2</v>
      </c>
      <c r="K210" s="69">
        <f t="shared" si="26"/>
        <v>1.4645896799614359E-2</v>
      </c>
      <c r="L210" s="69">
        <v>-1.7013260181566698E-2</v>
      </c>
      <c r="M210" s="69">
        <f>_xlfn.NORM.DIST(L210,Main!$O$42,Main!$O$43,0)</f>
        <v>13.954399689764584</v>
      </c>
    </row>
    <row r="211" spans="1:13" x14ac:dyDescent="0.35">
      <c r="A211" s="5">
        <v>42306</v>
      </c>
      <c r="B211" s="27">
        <v>43.5</v>
      </c>
      <c r="C211" s="27">
        <v>46.610000999999997</v>
      </c>
      <c r="D211" s="27">
        <v>9.9852100000000004</v>
      </c>
      <c r="E211" s="16"/>
      <c r="F211" s="29">
        <v>208</v>
      </c>
      <c r="G211" s="4">
        <f t="shared" si="22"/>
        <v>2015</v>
      </c>
      <c r="H211" s="26">
        <f t="shared" si="23"/>
        <v>-5.7306747089849834E-3</v>
      </c>
      <c r="I211" s="26">
        <f t="shared" si="24"/>
        <v>-1.5006755790824675E-3</v>
      </c>
      <c r="J211" s="26">
        <f t="shared" si="25"/>
        <v>-1.9261072095192937E-2</v>
      </c>
      <c r="K211" s="69">
        <f t="shared" si="26"/>
        <v>-1.9261072095192937E-2</v>
      </c>
      <c r="L211" s="69">
        <v>-1.6871437732750592E-2</v>
      </c>
      <c r="M211" s="69">
        <f>_xlfn.NORM.DIST(L211,Main!$O$42,Main!$O$43,0)</f>
        <v>14.029057940306853</v>
      </c>
    </row>
    <row r="212" spans="1:13" x14ac:dyDescent="0.35">
      <c r="A212" s="5">
        <v>42307</v>
      </c>
      <c r="B212" s="27">
        <v>43.580002</v>
      </c>
      <c r="C212" s="27">
        <v>46.869999</v>
      </c>
      <c r="D212" s="27">
        <v>9.6800999999999995</v>
      </c>
      <c r="E212" s="16"/>
      <c r="F212" s="29">
        <v>209</v>
      </c>
      <c r="G212" s="4">
        <f t="shared" si="22"/>
        <v>2015</v>
      </c>
      <c r="H212" s="26">
        <f t="shared" si="23"/>
        <v>1.8374373144456699E-3</v>
      </c>
      <c r="I212" s="26">
        <f t="shared" si="24"/>
        <v>5.5626587597327418E-3</v>
      </c>
      <c r="J212" s="26">
        <f t="shared" si="25"/>
        <v>-3.1032766380301675E-2</v>
      </c>
      <c r="K212" s="69">
        <f t="shared" si="26"/>
        <v>-3.1032766380301675E-2</v>
      </c>
      <c r="L212" s="69">
        <v>-1.6870128303485034E-2</v>
      </c>
      <c r="M212" s="69">
        <f>_xlfn.NORM.DIST(L212,Main!$O$42,Main!$O$43,0)</f>
        <v>14.02974610395697</v>
      </c>
    </row>
    <row r="213" spans="1:13" x14ac:dyDescent="0.35">
      <c r="A213" s="5">
        <v>42311</v>
      </c>
      <c r="B213" s="27">
        <v>45.23</v>
      </c>
      <c r="C213" s="27">
        <v>48.490001999999997</v>
      </c>
      <c r="D213" s="27">
        <v>9.7263300000000008</v>
      </c>
      <c r="E213" s="16"/>
      <c r="F213" s="29">
        <v>210</v>
      </c>
      <c r="G213" s="4">
        <f t="shared" si="22"/>
        <v>2015</v>
      </c>
      <c r="H213" s="26">
        <f t="shared" si="23"/>
        <v>3.7162208080667669E-2</v>
      </c>
      <c r="I213" s="26">
        <f t="shared" si="24"/>
        <v>3.3979841763872178E-2</v>
      </c>
      <c r="J213" s="26">
        <f t="shared" si="25"/>
        <v>4.764409265399212E-3</v>
      </c>
      <c r="K213" s="69">
        <f t="shared" si="26"/>
        <v>4.764409265399212E-3</v>
      </c>
      <c r="L213" s="69">
        <v>-1.6844457119652729E-2</v>
      </c>
      <c r="M213" s="69">
        <f>_xlfn.NORM.DIST(L213,Main!$O$42,Main!$O$43,0)</f>
        <v>14.043233165398536</v>
      </c>
    </row>
    <row r="214" spans="1:13" x14ac:dyDescent="0.35">
      <c r="A214" s="5">
        <v>42312</v>
      </c>
      <c r="B214" s="27">
        <v>45.220001000000003</v>
      </c>
      <c r="C214" s="27">
        <v>48.75</v>
      </c>
      <c r="D214" s="27">
        <v>9.8187899999999999</v>
      </c>
      <c r="E214" s="16"/>
      <c r="F214" s="29">
        <v>211</v>
      </c>
      <c r="G214" s="4">
        <f t="shared" si="22"/>
        <v>2015</v>
      </c>
      <c r="H214" s="26">
        <f t="shared" si="23"/>
        <v>-2.2109452581933669E-4</v>
      </c>
      <c r="I214" s="26">
        <f t="shared" si="24"/>
        <v>5.347565080978528E-3</v>
      </c>
      <c r="J214" s="26">
        <f t="shared" si="25"/>
        <v>9.4612557727784732E-3</v>
      </c>
      <c r="K214" s="69">
        <f t="shared" si="26"/>
        <v>9.4612557727784732E-3</v>
      </c>
      <c r="L214" s="69">
        <v>-1.6828876130156968E-2</v>
      </c>
      <c r="M214" s="69">
        <f>_xlfn.NORM.DIST(L214,Main!$O$42,Main!$O$43,0)</f>
        <v>14.051415068327023</v>
      </c>
    </row>
    <row r="215" spans="1:13" x14ac:dyDescent="0.35">
      <c r="A215" s="5">
        <v>42313</v>
      </c>
      <c r="B215" s="27">
        <v>43.950001</v>
      </c>
      <c r="C215" s="27">
        <v>47.09</v>
      </c>
      <c r="D215" s="27">
        <v>9.8834999999999997</v>
      </c>
      <c r="E215" s="16"/>
      <c r="F215" s="29">
        <v>212</v>
      </c>
      <c r="G215" s="4">
        <f t="shared" si="22"/>
        <v>2015</v>
      </c>
      <c r="H215" s="26">
        <f t="shared" si="23"/>
        <v>-2.848684207961813E-2</v>
      </c>
      <c r="I215" s="26">
        <f t="shared" si="24"/>
        <v>-3.4644533188392855E-2</v>
      </c>
      <c r="J215" s="26">
        <f t="shared" si="25"/>
        <v>6.5688031880315762E-3</v>
      </c>
      <c r="K215" s="69">
        <f t="shared" si="26"/>
        <v>6.5688031880315762E-3</v>
      </c>
      <c r="L215" s="69">
        <v>-1.6828069280650112E-2</v>
      </c>
      <c r="M215" s="69">
        <f>_xlfn.NORM.DIST(L215,Main!$O$42,Main!$O$43,0)</f>
        <v>14.051838679342989</v>
      </c>
    </row>
    <row r="216" spans="1:13" x14ac:dyDescent="0.35">
      <c r="A216" s="5">
        <v>42314</v>
      </c>
      <c r="B216" s="27">
        <v>45.98</v>
      </c>
      <c r="C216" s="27">
        <v>47.189999</v>
      </c>
      <c r="D216" s="27">
        <v>9.6708599999999993</v>
      </c>
      <c r="E216" s="16"/>
      <c r="F216" s="29">
        <v>213</v>
      </c>
      <c r="G216" s="4">
        <f t="shared" si="22"/>
        <v>2015</v>
      </c>
      <c r="H216" s="26">
        <f t="shared" si="23"/>
        <v>4.5153872450721041E-2</v>
      </c>
      <c r="I216" s="26">
        <f t="shared" si="24"/>
        <v>2.1213202919023277E-3</v>
      </c>
      <c r="J216" s="26">
        <f t="shared" si="25"/>
        <v>-2.174945967906193E-2</v>
      </c>
      <c r="K216" s="69">
        <f t="shared" si="26"/>
        <v>-2.174945967906193E-2</v>
      </c>
      <c r="L216" s="69">
        <v>-1.6823913955503516E-2</v>
      </c>
      <c r="M216" s="69">
        <f>_xlfn.NORM.DIST(L216,Main!$O$42,Main!$O$43,0)</f>
        <v>14.054020173557372</v>
      </c>
    </row>
    <row r="217" spans="1:13" x14ac:dyDescent="0.35">
      <c r="A217" s="5">
        <v>42317</v>
      </c>
      <c r="B217" s="27">
        <v>45.84</v>
      </c>
      <c r="C217" s="27">
        <v>46.91</v>
      </c>
      <c r="D217" s="27">
        <v>9.2733000000000008</v>
      </c>
      <c r="E217" s="16"/>
      <c r="F217" s="29">
        <v>214</v>
      </c>
      <c r="G217" s="4">
        <f t="shared" si="22"/>
        <v>2015</v>
      </c>
      <c r="H217" s="26">
        <f t="shared" si="23"/>
        <v>-3.0494469285512493E-3</v>
      </c>
      <c r="I217" s="26">
        <f t="shared" si="24"/>
        <v>-5.9511122069990695E-3</v>
      </c>
      <c r="J217" s="26">
        <f t="shared" si="25"/>
        <v>-4.197793707636327E-2</v>
      </c>
      <c r="K217" s="69">
        <f t="shared" si="26"/>
        <v>-4.197793707636327E-2</v>
      </c>
      <c r="L217" s="69">
        <v>-1.671771457541369E-2</v>
      </c>
      <c r="M217" s="69">
        <f>_xlfn.NORM.DIST(L217,Main!$O$42,Main!$O$43,0)</f>
        <v>14.109699665014473</v>
      </c>
    </row>
    <row r="218" spans="1:13" x14ac:dyDescent="0.35">
      <c r="A218" s="5">
        <v>42318</v>
      </c>
      <c r="B218" s="27">
        <v>46.330002</v>
      </c>
      <c r="C218" s="27">
        <v>46.82</v>
      </c>
      <c r="D218" s="27">
        <v>9.2548100000000009</v>
      </c>
      <c r="E218" s="16"/>
      <c r="F218" s="29">
        <v>215</v>
      </c>
      <c r="G218" s="4">
        <f t="shared" si="22"/>
        <v>2015</v>
      </c>
      <c r="H218" s="26">
        <f t="shared" si="23"/>
        <v>1.0632670190645243E-2</v>
      </c>
      <c r="I218" s="26">
        <f t="shared" si="24"/>
        <v>-1.9204102776018725E-3</v>
      </c>
      <c r="J218" s="26">
        <f t="shared" si="25"/>
        <v>-1.9958869132371197E-3</v>
      </c>
      <c r="K218" s="69">
        <f t="shared" si="26"/>
        <v>-1.9958869132371197E-3</v>
      </c>
      <c r="L218" s="69">
        <v>-1.6624075108638971E-2</v>
      </c>
      <c r="M218" s="69">
        <f>_xlfn.NORM.DIST(L218,Main!$O$42,Main!$O$43,0)</f>
        <v>14.158674324462359</v>
      </c>
    </row>
    <row r="219" spans="1:13" x14ac:dyDescent="0.35">
      <c r="A219" s="5">
        <v>42319</v>
      </c>
      <c r="B219" s="27">
        <v>46.400002000000001</v>
      </c>
      <c r="C219" s="27">
        <v>48.139999000000003</v>
      </c>
      <c r="D219" s="27">
        <v>9.16235</v>
      </c>
      <c r="E219" s="16"/>
      <c r="F219" s="29">
        <v>216</v>
      </c>
      <c r="G219" s="4">
        <f t="shared" si="22"/>
        <v>2015</v>
      </c>
      <c r="H219" s="26">
        <f t="shared" si="23"/>
        <v>1.5097597385275831E-3</v>
      </c>
      <c r="I219" s="26">
        <f t="shared" si="24"/>
        <v>2.7802949519414824E-2</v>
      </c>
      <c r="J219" s="26">
        <f t="shared" si="25"/>
        <v>-1.0040720370185262E-2</v>
      </c>
      <c r="K219" s="69">
        <f t="shared" si="26"/>
        <v>-1.0040720370185262E-2</v>
      </c>
      <c r="L219" s="69">
        <v>-1.6608246016515015E-2</v>
      </c>
      <c r="M219" s="69">
        <f>_xlfn.NORM.DIST(L219,Main!$O$42,Main!$O$43,0)</f>
        <v>14.16694187637399</v>
      </c>
    </row>
    <row r="220" spans="1:13" x14ac:dyDescent="0.35">
      <c r="A220" s="5">
        <v>42320</v>
      </c>
      <c r="B220" s="27">
        <v>45.959999000000003</v>
      </c>
      <c r="C220" s="27">
        <v>47.150002000000001</v>
      </c>
      <c r="D220" s="27">
        <v>9.1346100000000003</v>
      </c>
      <c r="E220" s="16"/>
      <c r="F220" s="29">
        <v>217</v>
      </c>
      <c r="G220" s="4">
        <f t="shared" si="22"/>
        <v>2015</v>
      </c>
      <c r="H220" s="26">
        <f t="shared" si="23"/>
        <v>-9.5280711131526617E-3</v>
      </c>
      <c r="I220" s="26">
        <f t="shared" si="24"/>
        <v>-2.0779360084898457E-2</v>
      </c>
      <c r="J220" s="26">
        <f t="shared" si="25"/>
        <v>-3.0322000216438062E-3</v>
      </c>
      <c r="K220" s="69">
        <f t="shared" si="26"/>
        <v>-3.0322000216438062E-3</v>
      </c>
      <c r="L220" s="69">
        <v>-1.6601517152541791E-2</v>
      </c>
      <c r="M220" s="69">
        <f>_xlfn.NORM.DIST(L220,Main!$O$42,Main!$O$43,0)</f>
        <v>14.170455373692107</v>
      </c>
    </row>
    <row r="221" spans="1:13" x14ac:dyDescent="0.35">
      <c r="A221" s="5">
        <v>42321</v>
      </c>
      <c r="B221" s="27">
        <v>45.990001999999997</v>
      </c>
      <c r="C221" s="27">
        <v>46.900002000000001</v>
      </c>
      <c r="D221" s="27">
        <v>8.6446000000000005</v>
      </c>
      <c r="E221" s="16"/>
      <c r="F221" s="29">
        <v>218</v>
      </c>
      <c r="G221" s="4">
        <f t="shared" si="22"/>
        <v>2015</v>
      </c>
      <c r="H221" s="26">
        <f t="shared" si="23"/>
        <v>6.5259381704185445E-4</v>
      </c>
      <c r="I221" s="26">
        <f t="shared" si="24"/>
        <v>-5.316333401125038E-3</v>
      </c>
      <c r="J221" s="26">
        <f t="shared" si="25"/>
        <v>-5.5135647434523073E-2</v>
      </c>
      <c r="K221" s="69">
        <f t="shared" si="26"/>
        <v>-5.5135647434523073E-2</v>
      </c>
      <c r="L221" s="69">
        <v>-1.6454178733258697E-2</v>
      </c>
      <c r="M221" s="69">
        <f>_xlfn.NORM.DIST(L221,Main!$O$42,Main!$O$43,0)</f>
        <v>14.247237851734038</v>
      </c>
    </row>
    <row r="222" spans="1:13" x14ac:dyDescent="0.35">
      <c r="A222" s="5">
        <v>42325</v>
      </c>
      <c r="B222" s="27">
        <v>46.919998</v>
      </c>
      <c r="C222" s="27">
        <v>46.869999</v>
      </c>
      <c r="D222" s="27">
        <v>9.1438600000000001</v>
      </c>
      <c r="E222" s="16"/>
      <c r="F222" s="29">
        <v>219</v>
      </c>
      <c r="G222" s="4">
        <f t="shared" si="22"/>
        <v>2015</v>
      </c>
      <c r="H222" s="26">
        <f t="shared" si="23"/>
        <v>2.0019956119981763E-2</v>
      </c>
      <c r="I222" s="26">
        <f t="shared" si="24"/>
        <v>-6.3992749715065982E-4</v>
      </c>
      <c r="J222" s="26">
        <f t="shared" si="25"/>
        <v>5.6147767244291602E-2</v>
      </c>
      <c r="K222" s="69">
        <f t="shared" si="26"/>
        <v>5.6147767244291602E-2</v>
      </c>
      <c r="L222" s="69">
        <v>-1.6445658439807154E-2</v>
      </c>
      <c r="M222" s="69">
        <f>_xlfn.NORM.DIST(L222,Main!$O$42,Main!$O$43,0)</f>
        <v>14.251669111160169</v>
      </c>
    </row>
    <row r="223" spans="1:13" x14ac:dyDescent="0.35">
      <c r="A223" s="5">
        <v>42326</v>
      </c>
      <c r="B223" s="27">
        <v>46.459999000000003</v>
      </c>
      <c r="C223" s="27">
        <v>47.18</v>
      </c>
      <c r="D223" s="27">
        <v>9.1993299999999998</v>
      </c>
      <c r="E223" s="16"/>
      <c r="F223" s="29">
        <v>220</v>
      </c>
      <c r="G223" s="4">
        <f t="shared" si="22"/>
        <v>2015</v>
      </c>
      <c r="H223" s="26">
        <f t="shared" si="23"/>
        <v>-9.8522753411564648E-3</v>
      </c>
      <c r="I223" s="26">
        <f t="shared" si="24"/>
        <v>6.5922833805234617E-3</v>
      </c>
      <c r="J223" s="26">
        <f t="shared" si="25"/>
        <v>6.0480395269652204E-3</v>
      </c>
      <c r="K223" s="69">
        <f t="shared" si="26"/>
        <v>6.0480395269652204E-3</v>
      </c>
      <c r="L223" s="69">
        <v>-1.6317320555035295E-2</v>
      </c>
      <c r="M223" s="69">
        <f>_xlfn.NORM.DIST(L223,Main!$O$42,Main!$O$43,0)</f>
        <v>14.318295068659477</v>
      </c>
    </row>
    <row r="224" spans="1:13" x14ac:dyDescent="0.35">
      <c r="A224" s="5">
        <v>42327</v>
      </c>
      <c r="B224" s="27">
        <v>45.830002</v>
      </c>
      <c r="C224" s="27">
        <v>48.48</v>
      </c>
      <c r="D224" s="27">
        <v>9.2455599999999993</v>
      </c>
      <c r="E224" s="16"/>
      <c r="F224" s="29">
        <v>221</v>
      </c>
      <c r="G224" s="4">
        <f t="shared" si="22"/>
        <v>2015</v>
      </c>
      <c r="H224" s="26">
        <f t="shared" si="23"/>
        <v>-1.3652763657802226E-2</v>
      </c>
      <c r="I224" s="26">
        <f t="shared" si="24"/>
        <v>2.7181267781529996E-2</v>
      </c>
      <c r="J224" s="26">
        <f t="shared" si="25"/>
        <v>5.0127809713667142E-3</v>
      </c>
      <c r="K224" s="69">
        <f t="shared" si="26"/>
        <v>5.0127809713667142E-3</v>
      </c>
      <c r="L224" s="69">
        <v>-1.6306849024078827E-2</v>
      </c>
      <c r="M224" s="69">
        <f>_xlfn.NORM.DIST(L224,Main!$O$42,Main!$O$43,0)</f>
        <v>14.323721244891466</v>
      </c>
    </row>
    <row r="225" spans="1:13" x14ac:dyDescent="0.35">
      <c r="A225" s="5">
        <v>42328</v>
      </c>
      <c r="B225" s="27">
        <v>46.049999</v>
      </c>
      <c r="C225" s="27">
        <v>49.040000999999997</v>
      </c>
      <c r="D225" s="27">
        <v>9.4582099999999993</v>
      </c>
      <c r="E225" s="16"/>
      <c r="F225" s="29">
        <v>222</v>
      </c>
      <c r="G225" s="4">
        <f t="shared" si="22"/>
        <v>2015</v>
      </c>
      <c r="H225" s="26">
        <f t="shared" si="23"/>
        <v>4.7887988252199249E-3</v>
      </c>
      <c r="I225" s="26">
        <f t="shared" si="24"/>
        <v>1.148497025841397E-2</v>
      </c>
      <c r="J225" s="26">
        <f t="shared" si="25"/>
        <v>2.2739711113406468E-2</v>
      </c>
      <c r="K225" s="69">
        <f t="shared" si="26"/>
        <v>2.2739711113406468E-2</v>
      </c>
      <c r="L225" s="69">
        <v>-1.6110820272698369E-2</v>
      </c>
      <c r="M225" s="69">
        <f>_xlfn.NORM.DIST(L225,Main!$O$42,Main!$O$43,0)</f>
        <v>14.425013329943793</v>
      </c>
    </row>
    <row r="226" spans="1:13" x14ac:dyDescent="0.35">
      <c r="A226" s="5">
        <v>42331</v>
      </c>
      <c r="B226" s="27">
        <v>45.619999</v>
      </c>
      <c r="C226" s="27">
        <v>48.509998000000003</v>
      </c>
      <c r="D226" s="27">
        <v>9.2917900000000007</v>
      </c>
      <c r="E226" s="16"/>
      <c r="F226" s="29">
        <v>223</v>
      </c>
      <c r="G226" s="4">
        <f t="shared" si="22"/>
        <v>2015</v>
      </c>
      <c r="H226" s="26">
        <f t="shared" si="23"/>
        <v>-9.3815460497576643E-3</v>
      </c>
      <c r="I226" s="26">
        <f t="shared" si="24"/>
        <v>-1.0866390990961096E-2</v>
      </c>
      <c r="J226" s="26">
        <f t="shared" si="25"/>
        <v>-1.7751932834181541E-2</v>
      </c>
      <c r="K226" s="69">
        <f t="shared" si="26"/>
        <v>-1.7751932834181541E-2</v>
      </c>
      <c r="L226" s="69">
        <v>-1.6023649468157292E-2</v>
      </c>
      <c r="M226" s="69">
        <f>_xlfn.NORM.DIST(L226,Main!$O$42,Main!$O$43,0)</f>
        <v>14.46987789106344</v>
      </c>
    </row>
    <row r="227" spans="1:13" x14ac:dyDescent="0.35">
      <c r="A227" s="5">
        <v>42332</v>
      </c>
      <c r="B227" s="27">
        <v>45.57</v>
      </c>
      <c r="C227" s="27">
        <v>47.459999000000003</v>
      </c>
      <c r="D227" s="27">
        <v>9.3565100000000001</v>
      </c>
      <c r="E227" s="16"/>
      <c r="F227" s="29">
        <v>224</v>
      </c>
      <c r="G227" s="4">
        <f t="shared" si="22"/>
        <v>2015</v>
      </c>
      <c r="H227" s="26">
        <f t="shared" si="23"/>
        <v>-1.0965896602400972E-3</v>
      </c>
      <c r="I227" s="26">
        <f t="shared" si="24"/>
        <v>-2.1882691091269411E-2</v>
      </c>
      <c r="J227" s="26">
        <f t="shared" si="25"/>
        <v>6.9411431441710044E-3</v>
      </c>
      <c r="K227" s="69">
        <f t="shared" si="26"/>
        <v>6.9411431441710044E-3</v>
      </c>
      <c r="L227" s="69">
        <v>-1.602002759682631E-2</v>
      </c>
      <c r="M227" s="69">
        <f>_xlfn.NORM.DIST(L227,Main!$O$42,Main!$O$43,0)</f>
        <v>14.47173955329262</v>
      </c>
    </row>
    <row r="228" spans="1:13" x14ac:dyDescent="0.35">
      <c r="A228" s="5">
        <v>42333</v>
      </c>
      <c r="B228" s="27">
        <v>45.400002000000001</v>
      </c>
      <c r="C228" s="27">
        <v>46.889999000000003</v>
      </c>
      <c r="D228" s="27">
        <v>9.4766999999999992</v>
      </c>
      <c r="E228" s="16"/>
      <c r="F228" s="29">
        <v>225</v>
      </c>
      <c r="G228" s="4">
        <f t="shared" si="22"/>
        <v>2015</v>
      </c>
      <c r="H228" s="26">
        <f t="shared" si="23"/>
        <v>-3.7374561756263621E-3</v>
      </c>
      <c r="I228" s="26">
        <f t="shared" si="24"/>
        <v>-1.2082818162256427E-2</v>
      </c>
      <c r="J228" s="26">
        <f t="shared" si="25"/>
        <v>1.2763796688945441E-2</v>
      </c>
      <c r="K228" s="69">
        <f t="shared" si="26"/>
        <v>1.2763796688945441E-2</v>
      </c>
      <c r="L228" s="69">
        <v>-1.5983291774811278E-2</v>
      </c>
      <c r="M228" s="69">
        <f>_xlfn.NORM.DIST(L228,Main!$O$42,Main!$O$43,0)</f>
        <v>14.490610964974206</v>
      </c>
    </row>
    <row r="229" spans="1:13" x14ac:dyDescent="0.35">
      <c r="A229" s="5">
        <v>42334</v>
      </c>
      <c r="B229" s="27">
        <v>45.150002000000001</v>
      </c>
      <c r="C229" s="27">
        <v>47.099997999999999</v>
      </c>
      <c r="D229" s="27">
        <v>9.58765</v>
      </c>
      <c r="E229" s="16"/>
      <c r="F229" s="29">
        <v>226</v>
      </c>
      <c r="G229" s="4">
        <f t="shared" si="22"/>
        <v>2015</v>
      </c>
      <c r="H229" s="26">
        <f t="shared" si="23"/>
        <v>-5.5218249403828183E-3</v>
      </c>
      <c r="I229" s="26">
        <f t="shared" si="24"/>
        <v>4.4685467845401259E-3</v>
      </c>
      <c r="J229" s="26">
        <f t="shared" si="25"/>
        <v>1.1639657542766585E-2</v>
      </c>
      <c r="K229" s="69">
        <f t="shared" si="26"/>
        <v>1.1639657542766585E-2</v>
      </c>
      <c r="L229" s="69">
        <v>-1.5932568028353543E-2</v>
      </c>
      <c r="M229" s="69">
        <f>_xlfn.NORM.DIST(L229,Main!$O$42,Main!$O$43,0)</f>
        <v>14.516634926312882</v>
      </c>
    </row>
    <row r="230" spans="1:13" x14ac:dyDescent="0.35">
      <c r="A230" s="5">
        <v>42335</v>
      </c>
      <c r="B230" s="27">
        <v>45</v>
      </c>
      <c r="C230" s="27">
        <v>46.950001</v>
      </c>
      <c r="D230" s="27">
        <v>9.6061399999999999</v>
      </c>
      <c r="E230" s="16"/>
      <c r="F230" s="29">
        <v>227</v>
      </c>
      <c r="G230" s="4">
        <f t="shared" si="22"/>
        <v>2015</v>
      </c>
      <c r="H230" s="26">
        <f t="shared" si="23"/>
        <v>-3.3278343894621457E-3</v>
      </c>
      <c r="I230" s="26">
        <f t="shared" si="24"/>
        <v>-3.1897316059999077E-3</v>
      </c>
      <c r="J230" s="26">
        <f t="shared" si="25"/>
        <v>1.9266654183081918E-3</v>
      </c>
      <c r="K230" s="69">
        <f t="shared" si="26"/>
        <v>1.9266654183081918E-3</v>
      </c>
      <c r="L230" s="69">
        <v>-1.5897207007652049E-2</v>
      </c>
      <c r="M230" s="69">
        <f>_xlfn.NORM.DIST(L230,Main!$O$42,Main!$O$43,0)</f>
        <v>14.534754085211166</v>
      </c>
    </row>
    <row r="231" spans="1:13" x14ac:dyDescent="0.35">
      <c r="A231" s="5">
        <v>42338</v>
      </c>
      <c r="B231" s="27">
        <v>43.880001</v>
      </c>
      <c r="C231" s="27">
        <v>45.880001</v>
      </c>
      <c r="D231" s="27">
        <v>9.7170799999999993</v>
      </c>
      <c r="E231" s="16"/>
      <c r="F231" s="29">
        <v>228</v>
      </c>
      <c r="G231" s="4">
        <f t="shared" si="22"/>
        <v>2015</v>
      </c>
      <c r="H231" s="26">
        <f t="shared" si="23"/>
        <v>-2.5203831573864823E-2</v>
      </c>
      <c r="I231" s="26">
        <f t="shared" si="24"/>
        <v>-2.3053912896366973E-2</v>
      </c>
      <c r="J231" s="26">
        <f t="shared" si="25"/>
        <v>1.1482684456260618E-2</v>
      </c>
      <c r="K231" s="69">
        <f t="shared" si="26"/>
        <v>1.1482684456260618E-2</v>
      </c>
      <c r="L231" s="69">
        <v>-1.578761717430335E-2</v>
      </c>
      <c r="M231" s="69">
        <f>_xlfn.NORM.DIST(L231,Main!$O$42,Main!$O$43,0)</f>
        <v>14.590787391097773</v>
      </c>
    </row>
    <row r="232" spans="1:13" x14ac:dyDescent="0.35">
      <c r="A232" s="5">
        <v>42339</v>
      </c>
      <c r="B232" s="27">
        <v>44.009998000000003</v>
      </c>
      <c r="C232" s="27">
        <v>47.59</v>
      </c>
      <c r="D232" s="27">
        <v>9.5599100000000004</v>
      </c>
      <c r="E232" s="16"/>
      <c r="F232" s="29">
        <v>229</v>
      </c>
      <c r="G232" s="4">
        <f t="shared" si="22"/>
        <v>2015</v>
      </c>
      <c r="H232" s="26">
        <f t="shared" si="23"/>
        <v>2.9581771823269519E-3</v>
      </c>
      <c r="I232" s="26">
        <f t="shared" si="24"/>
        <v>3.6593341075859945E-2</v>
      </c>
      <c r="J232" s="26">
        <f t="shared" si="25"/>
        <v>-1.6306849024078827E-2</v>
      </c>
      <c r="K232" s="69">
        <f t="shared" si="26"/>
        <v>-1.6306849024078827E-2</v>
      </c>
      <c r="L232" s="69">
        <v>-1.569698148009847E-2</v>
      </c>
      <c r="M232" s="69">
        <f>_xlfn.NORM.DIST(L232,Main!$O$42,Main!$O$43,0)</f>
        <v>14.636989093837766</v>
      </c>
    </row>
    <row r="233" spans="1:13" x14ac:dyDescent="0.35">
      <c r="A233" s="5">
        <v>42340</v>
      </c>
      <c r="B233" s="27">
        <v>43.82</v>
      </c>
      <c r="C233" s="27">
        <v>47.25</v>
      </c>
      <c r="D233" s="27">
        <v>9.3842400000000001</v>
      </c>
      <c r="E233" s="16"/>
      <c r="F233" s="29">
        <v>230</v>
      </c>
      <c r="G233" s="4">
        <f t="shared" si="22"/>
        <v>2015</v>
      </c>
      <c r="H233" s="26">
        <f t="shared" si="23"/>
        <v>-4.3265012114614186E-3</v>
      </c>
      <c r="I233" s="26">
        <f t="shared" si="24"/>
        <v>-7.1700011932674312E-3</v>
      </c>
      <c r="J233" s="26">
        <f t="shared" si="25"/>
        <v>-1.8546626321355945E-2</v>
      </c>
      <c r="K233" s="69">
        <f t="shared" si="26"/>
        <v>-1.8546626321355945E-2</v>
      </c>
      <c r="L233" s="69">
        <v>-1.5623445687031182E-2</v>
      </c>
      <c r="M233" s="69">
        <f>_xlfn.NORM.DIST(L233,Main!$O$42,Main!$O$43,0)</f>
        <v>14.674379144092562</v>
      </c>
    </row>
    <row r="234" spans="1:13" x14ac:dyDescent="0.35">
      <c r="A234" s="5">
        <v>42341</v>
      </c>
      <c r="B234" s="27">
        <v>43.73</v>
      </c>
      <c r="C234" s="27">
        <v>46.59</v>
      </c>
      <c r="D234" s="27">
        <v>9.2548100000000009</v>
      </c>
      <c r="E234" s="16"/>
      <c r="F234" s="29">
        <v>231</v>
      </c>
      <c r="G234" s="4">
        <f t="shared" si="22"/>
        <v>2015</v>
      </c>
      <c r="H234" s="26">
        <f t="shared" si="23"/>
        <v>-2.0559687424913328E-3</v>
      </c>
      <c r="I234" s="26">
        <f t="shared" si="24"/>
        <v>-1.4066728111046249E-2</v>
      </c>
      <c r="J234" s="26">
        <f t="shared" si="25"/>
        <v>-1.3888270100513477E-2</v>
      </c>
      <c r="K234" s="69">
        <f t="shared" si="26"/>
        <v>-1.3888270100513477E-2</v>
      </c>
      <c r="L234" s="69">
        <v>-1.5472201377076293E-2</v>
      </c>
      <c r="M234" s="69">
        <f>_xlfn.NORM.DIST(L234,Main!$O$42,Main!$O$43,0)</f>
        <v>14.751008395470482</v>
      </c>
    </row>
    <row r="235" spans="1:13" x14ac:dyDescent="0.35">
      <c r="A235" s="5">
        <v>42342</v>
      </c>
      <c r="B235" s="27">
        <v>43.200001</v>
      </c>
      <c r="C235" s="27">
        <v>46.360000999999997</v>
      </c>
      <c r="D235" s="27">
        <v>9.2178199999999997</v>
      </c>
      <c r="E235" s="16"/>
      <c r="F235" s="29">
        <v>232</v>
      </c>
      <c r="G235" s="4">
        <f t="shared" si="22"/>
        <v>2015</v>
      </c>
      <c r="H235" s="26">
        <f t="shared" si="23"/>
        <v>-1.2193847026616635E-2</v>
      </c>
      <c r="I235" s="26">
        <f t="shared" si="24"/>
        <v>-4.9488857868356124E-3</v>
      </c>
      <c r="J235" s="26">
        <f t="shared" si="25"/>
        <v>-4.0048492758902017E-3</v>
      </c>
      <c r="K235" s="69">
        <f t="shared" si="26"/>
        <v>-4.0048492758902017E-3</v>
      </c>
      <c r="L235" s="69">
        <v>-1.5452846123348223E-2</v>
      </c>
      <c r="M235" s="69">
        <f>_xlfn.NORM.DIST(L235,Main!$O$42,Main!$O$43,0)</f>
        <v>14.760788049415188</v>
      </c>
    </row>
    <row r="236" spans="1:13" x14ac:dyDescent="0.35">
      <c r="A236" s="5">
        <v>42345</v>
      </c>
      <c r="B236" s="27">
        <v>42.75</v>
      </c>
      <c r="C236" s="27">
        <v>46.349997999999999</v>
      </c>
      <c r="D236" s="27">
        <v>9.0051799999999993</v>
      </c>
      <c r="E236" s="16"/>
      <c r="F236" s="29">
        <v>233</v>
      </c>
      <c r="G236" s="4">
        <f t="shared" si="22"/>
        <v>2015</v>
      </c>
      <c r="H236" s="26">
        <f t="shared" si="23"/>
        <v>-1.0471323015443342E-2</v>
      </c>
      <c r="I236" s="26">
        <f t="shared" si="24"/>
        <v>-2.1579117995270848E-4</v>
      </c>
      <c r="J236" s="26">
        <f t="shared" si="25"/>
        <v>-2.3338599772092423E-2</v>
      </c>
      <c r="K236" s="69">
        <f t="shared" si="26"/>
        <v>-2.3338599772092423E-2</v>
      </c>
      <c r="L236" s="69">
        <v>-1.5446890222440101E-2</v>
      </c>
      <c r="M236" s="69">
        <f>_xlfn.NORM.DIST(L236,Main!$O$42,Main!$O$43,0)</f>
        <v>14.763796156360367</v>
      </c>
    </row>
    <row r="237" spans="1:13" x14ac:dyDescent="0.35">
      <c r="A237" s="5">
        <v>42346</v>
      </c>
      <c r="B237" s="27">
        <v>42.32</v>
      </c>
      <c r="C237" s="27">
        <v>45.740001999999997</v>
      </c>
      <c r="D237" s="27">
        <v>8.7185600000000001</v>
      </c>
      <c r="E237" s="16"/>
      <c r="F237" s="29">
        <v>234</v>
      </c>
      <c r="G237" s="4">
        <f t="shared" si="22"/>
        <v>2015</v>
      </c>
      <c r="H237" s="26">
        <f t="shared" si="23"/>
        <v>-1.0109407832725306E-2</v>
      </c>
      <c r="I237" s="26">
        <f t="shared" si="24"/>
        <v>-1.324801654187867E-2</v>
      </c>
      <c r="J237" s="26">
        <f t="shared" si="25"/>
        <v>-3.2345880653710184E-2</v>
      </c>
      <c r="K237" s="69">
        <f t="shared" si="26"/>
        <v>-3.2345880653710184E-2</v>
      </c>
      <c r="L237" s="69">
        <v>-1.5444322427473744E-2</v>
      </c>
      <c r="M237" s="69">
        <f>_xlfn.NORM.DIST(L237,Main!$O$42,Main!$O$43,0)</f>
        <v>14.765092875205008</v>
      </c>
    </row>
    <row r="238" spans="1:13" x14ac:dyDescent="0.35">
      <c r="A238" s="5">
        <v>42347</v>
      </c>
      <c r="B238" s="27">
        <v>42.099997999999999</v>
      </c>
      <c r="C238" s="27">
        <v>45.209999000000003</v>
      </c>
      <c r="D238" s="27">
        <v>8.8295100000000009</v>
      </c>
      <c r="E238" s="16"/>
      <c r="F238" s="29">
        <v>235</v>
      </c>
      <c r="G238" s="4">
        <f t="shared" si="22"/>
        <v>2015</v>
      </c>
      <c r="H238" s="26">
        <f t="shared" si="23"/>
        <v>-5.2120943676476532E-3</v>
      </c>
      <c r="I238" s="26">
        <f t="shared" si="24"/>
        <v>-1.1654953132525106E-2</v>
      </c>
      <c r="J238" s="26">
        <f t="shared" si="25"/>
        <v>1.2645433767871625E-2</v>
      </c>
      <c r="K238" s="69">
        <f t="shared" si="26"/>
        <v>1.2645433767871625E-2</v>
      </c>
      <c r="L238" s="69">
        <v>-1.535538808319465E-2</v>
      </c>
      <c r="M238" s="69">
        <f>_xlfn.NORM.DIST(L238,Main!$O$42,Main!$O$43,0)</f>
        <v>14.809936751031826</v>
      </c>
    </row>
    <row r="239" spans="1:13" x14ac:dyDescent="0.35">
      <c r="A239" s="5">
        <v>42348</v>
      </c>
      <c r="B239" s="27">
        <v>42.41</v>
      </c>
      <c r="C239" s="27">
        <v>45.07</v>
      </c>
      <c r="D239" s="27">
        <v>8.8017699999999994</v>
      </c>
      <c r="E239" s="16"/>
      <c r="F239" s="29">
        <v>236</v>
      </c>
      <c r="G239" s="4">
        <f t="shared" si="22"/>
        <v>2015</v>
      </c>
      <c r="H239" s="26">
        <f t="shared" si="23"/>
        <v>7.3364903041029713E-3</v>
      </c>
      <c r="I239" s="26">
        <f t="shared" si="24"/>
        <v>-3.1014424849564988E-3</v>
      </c>
      <c r="J239" s="26">
        <f t="shared" si="25"/>
        <v>-3.1466828147730373E-3</v>
      </c>
      <c r="K239" s="69">
        <f t="shared" si="26"/>
        <v>-3.1466828147730373E-3</v>
      </c>
      <c r="L239" s="69">
        <v>-1.5337723983710059E-2</v>
      </c>
      <c r="M239" s="69">
        <f>_xlfn.NORM.DIST(L239,Main!$O$42,Main!$O$43,0)</f>
        <v>14.818827937284844</v>
      </c>
    </row>
    <row r="240" spans="1:13" x14ac:dyDescent="0.35">
      <c r="A240" s="5">
        <v>42349</v>
      </c>
      <c r="B240" s="27">
        <v>42.599997999999999</v>
      </c>
      <c r="C240" s="27">
        <v>45.34</v>
      </c>
      <c r="D240" s="27">
        <v>8.3394999999999992</v>
      </c>
      <c r="E240" s="16"/>
      <c r="F240" s="29">
        <v>237</v>
      </c>
      <c r="G240" s="4">
        <f t="shared" si="22"/>
        <v>2015</v>
      </c>
      <c r="H240" s="26">
        <f t="shared" si="23"/>
        <v>4.4700228404676344E-3</v>
      </c>
      <c r="I240" s="26">
        <f t="shared" si="24"/>
        <v>5.9728083768261419E-3</v>
      </c>
      <c r="J240" s="26">
        <f t="shared" si="25"/>
        <v>-5.3949575087499965E-2</v>
      </c>
      <c r="K240" s="69">
        <f t="shared" si="26"/>
        <v>-5.3949575087499965E-2</v>
      </c>
      <c r="L240" s="69">
        <v>-1.5286921896905651E-2</v>
      </c>
      <c r="M240" s="69">
        <f>_xlfn.NORM.DIST(L240,Main!$O$42,Main!$O$43,0)</f>
        <v>14.844369823921429</v>
      </c>
    </row>
    <row r="241" spans="1:13" x14ac:dyDescent="0.35">
      <c r="A241" s="5">
        <v>42352</v>
      </c>
      <c r="B241" s="27">
        <v>42.950001</v>
      </c>
      <c r="C241" s="27">
        <v>45.599997999999999</v>
      </c>
      <c r="D241" s="27">
        <v>8.0806199999999997</v>
      </c>
      <c r="E241" s="16"/>
      <c r="F241" s="29">
        <v>238</v>
      </c>
      <c r="G241" s="4">
        <f t="shared" si="22"/>
        <v>2015</v>
      </c>
      <c r="H241" s="26">
        <f t="shared" si="23"/>
        <v>8.1824653861844211E-3</v>
      </c>
      <c r="I241" s="26">
        <f t="shared" si="24"/>
        <v>5.71802758130737E-3</v>
      </c>
      <c r="J241" s="26">
        <f t="shared" si="25"/>
        <v>-3.1534660272620425E-2</v>
      </c>
      <c r="K241" s="69">
        <f t="shared" si="26"/>
        <v>-3.1534660272620425E-2</v>
      </c>
      <c r="L241" s="69">
        <v>-1.5259611184771354E-2</v>
      </c>
      <c r="M241" s="69">
        <f>_xlfn.NORM.DIST(L241,Main!$O$42,Main!$O$43,0)</f>
        <v>14.858082868128527</v>
      </c>
    </row>
    <row r="242" spans="1:13" x14ac:dyDescent="0.35">
      <c r="A242" s="5">
        <v>42353</v>
      </c>
      <c r="B242" s="27">
        <v>43.59</v>
      </c>
      <c r="C242" s="27">
        <v>46.049999</v>
      </c>
      <c r="D242" s="27">
        <v>8.2747799999999998</v>
      </c>
      <c r="E242" s="16"/>
      <c r="F242" s="29">
        <v>239</v>
      </c>
      <c r="G242" s="4">
        <f t="shared" si="22"/>
        <v>2015</v>
      </c>
      <c r="H242" s="26">
        <f t="shared" si="23"/>
        <v>1.4791094537150112E-2</v>
      </c>
      <c r="I242" s="26">
        <f t="shared" si="24"/>
        <v>9.8200683250987981E-3</v>
      </c>
      <c r="J242" s="26">
        <f t="shared" si="25"/>
        <v>2.3743732544520498E-2</v>
      </c>
      <c r="K242" s="69">
        <f t="shared" si="26"/>
        <v>2.3743732544520498E-2</v>
      </c>
      <c r="L242" s="69">
        <v>-1.5238390104932498E-2</v>
      </c>
      <c r="M242" s="69">
        <f>_xlfn.NORM.DIST(L242,Main!$O$42,Main!$O$43,0)</f>
        <v>14.868729480949419</v>
      </c>
    </row>
    <row r="243" spans="1:13" x14ac:dyDescent="0.35">
      <c r="A243" s="5">
        <v>42354</v>
      </c>
      <c r="B243" s="27">
        <v>43.799999</v>
      </c>
      <c r="C243" s="27">
        <v>46.689999</v>
      </c>
      <c r="D243" s="27">
        <v>8.4134600000000006</v>
      </c>
      <c r="E243" s="16"/>
      <c r="F243" s="29">
        <v>240</v>
      </c>
      <c r="G243" s="4">
        <f t="shared" si="22"/>
        <v>2015</v>
      </c>
      <c r="H243" s="26">
        <f t="shared" si="23"/>
        <v>4.8060283010486976E-3</v>
      </c>
      <c r="I243" s="26">
        <f t="shared" si="24"/>
        <v>1.3802246579193834E-2</v>
      </c>
      <c r="J243" s="26">
        <f t="shared" si="25"/>
        <v>1.6620469552091323E-2</v>
      </c>
      <c r="K243" s="69">
        <f t="shared" si="26"/>
        <v>1.6620469552091323E-2</v>
      </c>
      <c r="L243" s="69">
        <v>-1.4947961435873252E-2</v>
      </c>
      <c r="M243" s="69">
        <f>_xlfn.NORM.DIST(L243,Main!$O$42,Main!$O$43,0)</f>
        <v>15.013653666151679</v>
      </c>
    </row>
    <row r="244" spans="1:13" x14ac:dyDescent="0.35">
      <c r="A244" s="5">
        <v>42355</v>
      </c>
      <c r="B244" s="27">
        <v>43.75</v>
      </c>
      <c r="C244" s="27">
        <v>47.77</v>
      </c>
      <c r="D244" s="27">
        <v>8.4504400000000004</v>
      </c>
      <c r="E244" s="16"/>
      <c r="F244" s="29">
        <v>241</v>
      </c>
      <c r="G244" s="4">
        <f t="shared" si="22"/>
        <v>2015</v>
      </c>
      <c r="H244" s="26">
        <f t="shared" si="23"/>
        <v>-1.1421817477264601E-3</v>
      </c>
      <c r="I244" s="26">
        <f t="shared" si="24"/>
        <v>2.2867839836887709E-2</v>
      </c>
      <c r="J244" s="26">
        <f t="shared" si="25"/>
        <v>4.3857066602695826E-3</v>
      </c>
      <c r="K244" s="69">
        <f t="shared" si="26"/>
        <v>4.3857066602695826E-3</v>
      </c>
      <c r="L244" s="69">
        <v>-1.4888612493750524E-2</v>
      </c>
      <c r="M244" s="69">
        <f>_xlfn.NORM.DIST(L244,Main!$O$42,Main!$O$43,0)</f>
        <v>15.043085395674762</v>
      </c>
    </row>
    <row r="245" spans="1:13" x14ac:dyDescent="0.35">
      <c r="A245" s="5">
        <v>42356</v>
      </c>
      <c r="B245" s="27">
        <v>43.540000999999997</v>
      </c>
      <c r="C245" s="27">
        <v>46.310001</v>
      </c>
      <c r="D245" s="27">
        <v>8.3025099999999998</v>
      </c>
      <c r="E245" s="16"/>
      <c r="F245" s="29">
        <v>242</v>
      </c>
      <c r="G245" s="4">
        <f t="shared" si="22"/>
        <v>2015</v>
      </c>
      <c r="H245" s="26">
        <f t="shared" si="23"/>
        <v>-4.8115340298360461E-3</v>
      </c>
      <c r="I245" s="26">
        <f t="shared" si="24"/>
        <v>-3.1039885315601874E-2</v>
      </c>
      <c r="J245" s="26">
        <f t="shared" si="25"/>
        <v>-1.7660632294823758E-2</v>
      </c>
      <c r="K245" s="69">
        <f t="shared" si="26"/>
        <v>-1.7660632294823758E-2</v>
      </c>
      <c r="L245" s="69">
        <v>-1.4855100990924184E-2</v>
      </c>
      <c r="M245" s="69">
        <f>_xlfn.NORM.DIST(L245,Main!$O$42,Main!$O$43,0)</f>
        <v>15.059676013460583</v>
      </c>
    </row>
    <row r="246" spans="1:13" x14ac:dyDescent="0.35">
      <c r="A246" s="5">
        <v>42359</v>
      </c>
      <c r="B246" s="27">
        <v>44.130001</v>
      </c>
      <c r="C246" s="27">
        <v>46.27</v>
      </c>
      <c r="D246" s="27">
        <v>8.1638300000000008</v>
      </c>
      <c r="E246" s="16"/>
      <c r="F246" s="29">
        <v>243</v>
      </c>
      <c r="G246" s="4">
        <f t="shared" si="22"/>
        <v>2015</v>
      </c>
      <c r="H246" s="26">
        <f t="shared" si="23"/>
        <v>1.3459767167990029E-2</v>
      </c>
      <c r="I246" s="26">
        <f t="shared" si="24"/>
        <v>-8.6413916736030973E-4</v>
      </c>
      <c r="J246" s="26">
        <f t="shared" si="25"/>
        <v>-1.6844457119652729E-2</v>
      </c>
      <c r="K246" s="69">
        <f t="shared" si="26"/>
        <v>-1.6844457119652729E-2</v>
      </c>
      <c r="L246" s="69">
        <v>-1.480322450611974E-2</v>
      </c>
      <c r="M246" s="69">
        <f>_xlfn.NORM.DIST(L246,Main!$O$42,Main!$O$43,0)</f>
        <v>15.085318365190179</v>
      </c>
    </row>
    <row r="247" spans="1:13" x14ac:dyDescent="0.35">
      <c r="A247" s="5">
        <v>42360</v>
      </c>
      <c r="B247" s="27">
        <v>44.540000999999997</v>
      </c>
      <c r="C247" s="27">
        <v>46.18</v>
      </c>
      <c r="D247" s="27">
        <v>8.4042100000000008</v>
      </c>
      <c r="E247" s="16"/>
      <c r="F247" s="29">
        <v>244</v>
      </c>
      <c r="G247" s="4">
        <f t="shared" si="22"/>
        <v>2015</v>
      </c>
      <c r="H247" s="26">
        <f t="shared" si="23"/>
        <v>9.2478383391726444E-3</v>
      </c>
      <c r="I247" s="26">
        <f t="shared" si="24"/>
        <v>-1.9469989925590071E-3</v>
      </c>
      <c r="J247" s="26">
        <f t="shared" si="25"/>
        <v>2.9019349166585454E-2</v>
      </c>
      <c r="K247" s="69">
        <f t="shared" si="26"/>
        <v>2.9019349166585454E-2</v>
      </c>
      <c r="L247" s="69">
        <v>-1.4799424445939095E-2</v>
      </c>
      <c r="M247" s="69">
        <f>_xlfn.NORM.DIST(L247,Main!$O$42,Main!$O$43,0)</f>
        <v>15.087194788710063</v>
      </c>
    </row>
    <row r="248" spans="1:13" x14ac:dyDescent="0.35">
      <c r="A248" s="5">
        <v>42361</v>
      </c>
      <c r="B248" s="27">
        <v>43.75</v>
      </c>
      <c r="C248" s="27">
        <v>46.77</v>
      </c>
      <c r="D248" s="27">
        <v>9.0051799999999993</v>
      </c>
      <c r="E248" s="16"/>
      <c r="F248" s="29">
        <v>245</v>
      </c>
      <c r="G248" s="4">
        <f t="shared" si="22"/>
        <v>2015</v>
      </c>
      <c r="H248" s="26">
        <f t="shared" si="23"/>
        <v>-1.7896071477326549E-2</v>
      </c>
      <c r="I248" s="26">
        <f t="shared" si="24"/>
        <v>1.2695167811445559E-2</v>
      </c>
      <c r="J248" s="26">
        <f t="shared" si="25"/>
        <v>6.9067196551741386E-2</v>
      </c>
      <c r="K248" s="69">
        <f t="shared" si="26"/>
        <v>6.9067196551741386E-2</v>
      </c>
      <c r="L248" s="69">
        <v>-1.4756785245844138E-2</v>
      </c>
      <c r="M248" s="69">
        <f>_xlfn.NORM.DIST(L248,Main!$O$42,Main!$O$43,0)</f>
        <v>15.108231333327728</v>
      </c>
    </row>
    <row r="249" spans="1:13" x14ac:dyDescent="0.35">
      <c r="A249" s="5">
        <v>42362</v>
      </c>
      <c r="B249" s="27">
        <v>43.799999</v>
      </c>
      <c r="C249" s="27">
        <v>46.41</v>
      </c>
      <c r="D249" s="27">
        <v>8.9866899999999994</v>
      </c>
      <c r="E249" s="16"/>
      <c r="F249" s="29">
        <v>246</v>
      </c>
      <c r="G249" s="4">
        <f t="shared" si="22"/>
        <v>2015</v>
      </c>
      <c r="H249" s="26">
        <f t="shared" si="23"/>
        <v>1.1421817477265028E-3</v>
      </c>
      <c r="I249" s="26">
        <f t="shared" si="24"/>
        <v>-7.7270184847105794E-3</v>
      </c>
      <c r="J249" s="26">
        <f t="shared" si="25"/>
        <v>-2.0553735114073601E-3</v>
      </c>
      <c r="K249" s="69">
        <f t="shared" si="26"/>
        <v>-2.0553735114073601E-3</v>
      </c>
      <c r="L249" s="69">
        <v>-1.4752638475038295E-2</v>
      </c>
      <c r="M249" s="69">
        <f>_xlfn.NORM.DIST(L249,Main!$O$42,Main!$O$43,0)</f>
        <v>15.110275405532425</v>
      </c>
    </row>
    <row r="250" spans="1:13" x14ac:dyDescent="0.35">
      <c r="A250" s="5">
        <v>42366</v>
      </c>
      <c r="B250" s="27">
        <v>44.84</v>
      </c>
      <c r="C250" s="27">
        <v>46.400002000000001</v>
      </c>
      <c r="D250" s="27">
        <v>8.6815800000000003</v>
      </c>
      <c r="E250" s="16"/>
      <c r="F250" s="29">
        <v>247</v>
      </c>
      <c r="G250" s="4">
        <f t="shared" si="22"/>
        <v>2015</v>
      </c>
      <c r="H250" s="26">
        <f t="shared" si="23"/>
        <v>2.3466803652609364E-2</v>
      </c>
      <c r="I250" s="26">
        <f t="shared" si="24"/>
        <v>-2.1545091742746208E-4</v>
      </c>
      <c r="J250" s="26">
        <f t="shared" si="25"/>
        <v>-3.454105405478896E-2</v>
      </c>
      <c r="K250" s="69">
        <f t="shared" si="26"/>
        <v>-3.454105405478896E-2</v>
      </c>
      <c r="L250" s="69">
        <v>-1.4721611825359963E-2</v>
      </c>
      <c r="M250" s="69">
        <f>_xlfn.NORM.DIST(L250,Main!$O$42,Main!$O$43,0)</f>
        <v>15.12555932245974</v>
      </c>
    </row>
    <row r="251" spans="1:13" x14ac:dyDescent="0.35">
      <c r="A251" s="5">
        <v>42367</v>
      </c>
      <c r="B251" s="27">
        <v>44.220001000000003</v>
      </c>
      <c r="C251" s="27">
        <v>46.560001</v>
      </c>
      <c r="D251" s="27">
        <v>8.6076200000000007</v>
      </c>
      <c r="E251" s="16"/>
      <c r="F251" s="29">
        <v>248</v>
      </c>
      <c r="G251" s="4">
        <f t="shared" si="22"/>
        <v>2015</v>
      </c>
      <c r="H251" s="26">
        <f t="shared" si="23"/>
        <v>-1.3923400160457429E-2</v>
      </c>
      <c r="I251" s="26">
        <f t="shared" si="24"/>
        <v>3.4423225651883994E-3</v>
      </c>
      <c r="J251" s="26">
        <f t="shared" si="25"/>
        <v>-8.5556822934082771E-3</v>
      </c>
      <c r="K251" s="69">
        <f t="shared" si="26"/>
        <v>-8.5556822934082771E-3</v>
      </c>
      <c r="L251" s="69">
        <v>-1.4696096429767823E-2</v>
      </c>
      <c r="M251" s="69">
        <f>_xlfn.NORM.DIST(L251,Main!$O$42,Main!$O$43,0)</f>
        <v>15.138114990905722</v>
      </c>
    </row>
    <row r="252" spans="1:13" x14ac:dyDescent="0.35">
      <c r="A252" s="5">
        <v>42368</v>
      </c>
      <c r="B252" s="27">
        <v>43.369999</v>
      </c>
      <c r="C252" s="27">
        <v>45.549999</v>
      </c>
      <c r="D252" s="27">
        <v>8.5613899999999994</v>
      </c>
      <c r="E252" s="16"/>
      <c r="F252" s="29">
        <v>249</v>
      </c>
      <c r="G252" s="4">
        <f t="shared" si="22"/>
        <v>2015</v>
      </c>
      <c r="H252" s="26">
        <f t="shared" si="23"/>
        <v>-1.9409263253640143E-2</v>
      </c>
      <c r="I252" s="26">
        <f t="shared" si="24"/>
        <v>-2.1931223148775165E-2</v>
      </c>
      <c r="J252" s="26">
        <f t="shared" si="25"/>
        <v>-5.3852973150980378E-3</v>
      </c>
      <c r="K252" s="69">
        <f t="shared" si="26"/>
        <v>-5.3852973150980378E-3</v>
      </c>
      <c r="L252" s="69">
        <v>-1.4666414959229167E-2</v>
      </c>
      <c r="M252" s="69">
        <f>_xlfn.NORM.DIST(L252,Main!$O$42,Main!$O$43,0)</f>
        <v>15.152705458685006</v>
      </c>
    </row>
    <row r="253" spans="1:13" x14ac:dyDescent="0.35">
      <c r="A253" s="5">
        <v>42369</v>
      </c>
      <c r="B253" s="27">
        <v>43.490001999999997</v>
      </c>
      <c r="C253" s="27">
        <v>45.950001</v>
      </c>
      <c r="D253" s="27">
        <v>8.7185600000000001</v>
      </c>
      <c r="E253" s="16"/>
      <c r="F253" s="29">
        <v>250</v>
      </c>
      <c r="G253" s="4">
        <f t="shared" si="22"/>
        <v>2015</v>
      </c>
      <c r="H253" s="26">
        <f t="shared" si="23"/>
        <v>2.763137807267696E-3</v>
      </c>
      <c r="I253" s="26">
        <f t="shared" si="24"/>
        <v>8.7432688124112045E-3</v>
      </c>
      <c r="J253" s="26">
        <f t="shared" si="25"/>
        <v>1.8191526520992578E-2</v>
      </c>
      <c r="K253" s="69">
        <f t="shared" si="26"/>
        <v>1.8191526520992578E-2</v>
      </c>
      <c r="L253" s="69">
        <v>-1.4510532714414352E-2</v>
      </c>
      <c r="M253" s="69">
        <f>_xlfn.NORM.DIST(L253,Main!$O$42,Main!$O$43,0)</f>
        <v>15.229060038316424</v>
      </c>
    </row>
    <row r="254" spans="1:13" x14ac:dyDescent="0.35">
      <c r="A254" s="7">
        <v>42373</v>
      </c>
      <c r="B254" s="27">
        <v>42.84</v>
      </c>
      <c r="C254" s="27">
        <v>45.02</v>
      </c>
      <c r="D254" s="27">
        <v>8.4319500000000005</v>
      </c>
      <c r="E254" s="16"/>
      <c r="F254" s="29">
        <v>251</v>
      </c>
      <c r="G254" s="6">
        <f t="shared" si="22"/>
        <v>2016</v>
      </c>
      <c r="H254" s="26">
        <f t="shared" si="23"/>
        <v>-1.5058827017581105E-2</v>
      </c>
      <c r="I254" s="26">
        <f t="shared" si="24"/>
        <v>-2.0447035085895217E-2</v>
      </c>
      <c r="J254" s="26">
        <f t="shared" si="25"/>
        <v>-3.3426024679338279E-2</v>
      </c>
      <c r="K254" s="69">
        <f t="shared" si="26"/>
        <v>-3.3426024679338279E-2</v>
      </c>
      <c r="L254" s="69">
        <v>-1.44382019983962E-2</v>
      </c>
      <c r="M254" s="69">
        <f>_xlfn.NORM.DIST(L254,Main!$O$42,Main!$O$43,0)</f>
        <v>15.264331885675892</v>
      </c>
    </row>
    <row r="255" spans="1:13" x14ac:dyDescent="0.35">
      <c r="A255" s="7">
        <v>42374</v>
      </c>
      <c r="B255" s="27">
        <v>42.66</v>
      </c>
      <c r="C255" s="27">
        <v>45.77</v>
      </c>
      <c r="D255" s="27">
        <v>8.3117599999999996</v>
      </c>
      <c r="E255" s="16"/>
      <c r="F255" s="29">
        <v>252</v>
      </c>
      <c r="G255" s="6">
        <f t="shared" si="22"/>
        <v>2016</v>
      </c>
      <c r="H255" s="26">
        <f t="shared" si="23"/>
        <v>-4.2105325363437172E-3</v>
      </c>
      <c r="I255" s="26">
        <f t="shared" si="24"/>
        <v>1.6522019186964484E-2</v>
      </c>
      <c r="J255" s="26">
        <f t="shared" si="25"/>
        <v>-1.4356682527315447E-2</v>
      </c>
      <c r="K255" s="69">
        <f t="shared" si="26"/>
        <v>-1.4356682527315447E-2</v>
      </c>
      <c r="L255" s="69">
        <v>-1.4356682527315447E-2</v>
      </c>
      <c r="M255" s="69">
        <f>_xlfn.NORM.DIST(L255,Main!$O$42,Main!$O$43,0)</f>
        <v>15.303963211801889</v>
      </c>
    </row>
    <row r="256" spans="1:13" x14ac:dyDescent="0.35">
      <c r="A256" s="7">
        <v>42375</v>
      </c>
      <c r="B256" s="27">
        <v>42.380001</v>
      </c>
      <c r="C256" s="27">
        <v>45.970001000000003</v>
      </c>
      <c r="D256" s="27">
        <v>8.2932699999999997</v>
      </c>
      <c r="E256" s="16"/>
      <c r="F256" s="29">
        <v>253</v>
      </c>
      <c r="G256" s="6">
        <f t="shared" si="22"/>
        <v>2016</v>
      </c>
      <c r="H256" s="26">
        <f t="shared" si="23"/>
        <v>-6.5851366070158466E-3</v>
      </c>
      <c r="I256" s="26">
        <f t="shared" si="24"/>
        <v>4.3601769059031497E-3</v>
      </c>
      <c r="J256" s="26">
        <f t="shared" si="25"/>
        <v>-2.2270369450775786E-3</v>
      </c>
      <c r="K256" s="69">
        <f t="shared" si="26"/>
        <v>-2.2270369450775786E-3</v>
      </c>
      <c r="L256" s="69">
        <v>-1.4341117270657825E-2</v>
      </c>
      <c r="M256" s="69">
        <f>_xlfn.NORM.DIST(L256,Main!$O$42,Main!$O$43,0)</f>
        <v>15.311515635328934</v>
      </c>
    </row>
    <row r="257" spans="1:13" x14ac:dyDescent="0.35">
      <c r="A257" s="7">
        <v>42376</v>
      </c>
      <c r="B257" s="27">
        <v>39.990001999999997</v>
      </c>
      <c r="C257" s="27">
        <v>46.18</v>
      </c>
      <c r="D257" s="27">
        <v>7.6368299999999998</v>
      </c>
      <c r="E257" s="16"/>
      <c r="F257" s="29">
        <v>254</v>
      </c>
      <c r="G257" s="6">
        <f t="shared" si="22"/>
        <v>2016</v>
      </c>
      <c r="H257" s="26">
        <f t="shared" si="23"/>
        <v>-5.8047103564959769E-2</v>
      </c>
      <c r="I257" s="26">
        <f t="shared" si="24"/>
        <v>4.5577723548955069E-3</v>
      </c>
      <c r="J257" s="26">
        <f t="shared" si="25"/>
        <v>-8.2461746909030298E-2</v>
      </c>
      <c r="K257" s="69">
        <f t="shared" si="26"/>
        <v>-8.2461746909030298E-2</v>
      </c>
      <c r="L257" s="69">
        <v>-1.4290333719139587E-2</v>
      </c>
      <c r="M257" s="69">
        <f>_xlfn.NORM.DIST(L257,Main!$O$42,Main!$O$43,0)</f>
        <v>15.336123221788858</v>
      </c>
    </row>
    <row r="258" spans="1:13" x14ac:dyDescent="0.35">
      <c r="A258" s="7">
        <v>42377</v>
      </c>
      <c r="B258" s="27">
        <v>41.029998999999997</v>
      </c>
      <c r="C258" s="27">
        <v>46.560001</v>
      </c>
      <c r="D258" s="27">
        <v>7.1837999999999997</v>
      </c>
      <c r="E258" s="16"/>
      <c r="F258" s="29">
        <v>255</v>
      </c>
      <c r="G258" s="6">
        <f t="shared" si="22"/>
        <v>2016</v>
      </c>
      <c r="H258" s="26">
        <f t="shared" si="23"/>
        <v>2.5674009210455161E-2</v>
      </c>
      <c r="I258" s="26">
        <f t="shared" si="24"/>
        <v>8.1950209744961356E-3</v>
      </c>
      <c r="J258" s="26">
        <f t="shared" si="25"/>
        <v>-6.115410464001491E-2</v>
      </c>
      <c r="K258" s="69">
        <f t="shared" si="26"/>
        <v>-6.115410464001491E-2</v>
      </c>
      <c r="L258" s="69">
        <v>-1.4245255136048917E-2</v>
      </c>
      <c r="M258" s="69">
        <f>_xlfn.NORM.DIST(L258,Main!$O$42,Main!$O$43,0)</f>
        <v>15.357923717093446</v>
      </c>
    </row>
    <row r="259" spans="1:13" x14ac:dyDescent="0.35">
      <c r="A259" s="7">
        <v>42380</v>
      </c>
      <c r="B259" s="27">
        <v>42.73</v>
      </c>
      <c r="C259" s="27">
        <v>47.32</v>
      </c>
      <c r="D259" s="27">
        <v>7.2392700000000003</v>
      </c>
      <c r="E259" s="16"/>
      <c r="F259" s="29">
        <v>256</v>
      </c>
      <c r="G259" s="6">
        <f t="shared" si="22"/>
        <v>2016</v>
      </c>
      <c r="H259" s="26">
        <f t="shared" si="23"/>
        <v>4.0597767574249571E-2</v>
      </c>
      <c r="I259" s="26">
        <f t="shared" si="24"/>
        <v>1.6191214209340551E-2</v>
      </c>
      <c r="J259" s="26">
        <f t="shared" si="25"/>
        <v>7.6918816160694474E-3</v>
      </c>
      <c r="K259" s="69">
        <f t="shared" si="26"/>
        <v>7.6918816160694474E-3</v>
      </c>
      <c r="L259" s="69">
        <v>-1.4178214187555964E-2</v>
      </c>
      <c r="M259" s="69">
        <f>_xlfn.NORM.DIST(L259,Main!$O$42,Main!$O$43,0)</f>
        <v>15.390270597189566</v>
      </c>
    </row>
    <row r="260" spans="1:13" x14ac:dyDescent="0.35">
      <c r="A260" s="7">
        <v>42381</v>
      </c>
      <c r="B260" s="27">
        <v>42.919998</v>
      </c>
      <c r="C260" s="27">
        <v>47.290000999999997</v>
      </c>
      <c r="D260" s="27">
        <v>7.3872</v>
      </c>
      <c r="E260" s="16"/>
      <c r="F260" s="29">
        <v>257</v>
      </c>
      <c r="G260" s="6">
        <f t="shared" ref="G260:G323" si="27">YEAR(A260)</f>
        <v>2016</v>
      </c>
      <c r="H260" s="26">
        <f t="shared" si="23"/>
        <v>4.43662150824069E-3</v>
      </c>
      <c r="I260" s="26">
        <f t="shared" si="24"/>
        <v>-6.3416130828219985E-4</v>
      </c>
      <c r="J260" s="26">
        <f t="shared" si="25"/>
        <v>2.0228400185802187E-2</v>
      </c>
      <c r="K260" s="69">
        <f t="shared" si="26"/>
        <v>2.0228400185802187E-2</v>
      </c>
      <c r="L260" s="69">
        <v>-1.4161458346063234E-2</v>
      </c>
      <c r="M260" s="69">
        <f>_xlfn.NORM.DIST(L260,Main!$O$42,Main!$O$43,0)</f>
        <v>15.398341128129616</v>
      </c>
    </row>
    <row r="261" spans="1:13" x14ac:dyDescent="0.35">
      <c r="A261" s="7">
        <v>42382</v>
      </c>
      <c r="B261" s="27">
        <v>43.23</v>
      </c>
      <c r="C261" s="27">
        <v>47.459999000000003</v>
      </c>
      <c r="D261" s="27">
        <v>7.1375700000000002</v>
      </c>
      <c r="E261" s="16"/>
      <c r="F261" s="29">
        <v>258</v>
      </c>
      <c r="G261" s="6">
        <f t="shared" si="27"/>
        <v>2016</v>
      </c>
      <c r="H261" s="26">
        <f t="shared" ref="H261:H324" si="28">LN(B261/B260)</f>
        <v>7.1968275153662378E-3</v>
      </c>
      <c r="I261" s="26">
        <f t="shared" ref="I261:I324" si="29">LN(C261/C260)</f>
        <v>3.5883521353385155E-3</v>
      </c>
      <c r="J261" s="26">
        <f t="shared" ref="J261:J324" si="30">LN(D261/D260)</f>
        <v>-3.437639048103399E-2</v>
      </c>
      <c r="K261" s="69">
        <f t="shared" ref="K261:K324" si="31">HLOOKUP($K$2,$H$2:$J$1509,F261+2,0)</f>
        <v>-3.437639048103399E-2</v>
      </c>
      <c r="L261" s="69">
        <v>-1.4124528603630976E-2</v>
      </c>
      <c r="M261" s="69">
        <f>_xlfn.NORM.DIST(L261,Main!$O$42,Main!$O$43,0)</f>
        <v>15.416108537124208</v>
      </c>
    </row>
    <row r="262" spans="1:13" x14ac:dyDescent="0.35">
      <c r="A262" s="7">
        <v>42383</v>
      </c>
      <c r="B262" s="27">
        <v>44</v>
      </c>
      <c r="C262" s="27">
        <v>47.439999</v>
      </c>
      <c r="D262" s="27">
        <v>7.35947</v>
      </c>
      <c r="E262" s="16"/>
      <c r="F262" s="29">
        <v>259</v>
      </c>
      <c r="G262" s="6">
        <f t="shared" si="27"/>
        <v>2016</v>
      </c>
      <c r="H262" s="26">
        <f t="shared" si="28"/>
        <v>1.7654935238720745E-2</v>
      </c>
      <c r="I262" s="26">
        <f t="shared" si="29"/>
        <v>-4.2149632703052131E-4</v>
      </c>
      <c r="J262" s="26">
        <f t="shared" si="30"/>
        <v>3.0615536988759087E-2</v>
      </c>
      <c r="K262" s="69">
        <f t="shared" si="31"/>
        <v>3.0615536988759087E-2</v>
      </c>
      <c r="L262" s="69">
        <v>-1.4057739490231699E-2</v>
      </c>
      <c r="M262" s="69">
        <f>_xlfn.NORM.DIST(L262,Main!$O$42,Main!$O$43,0)</f>
        <v>15.44817150584387</v>
      </c>
    </row>
    <row r="263" spans="1:13" x14ac:dyDescent="0.35">
      <c r="A263" s="7">
        <v>42384</v>
      </c>
      <c r="B263" s="27">
        <v>44.200001</v>
      </c>
      <c r="C263" s="27">
        <v>47.18</v>
      </c>
      <c r="D263" s="27">
        <v>7.3224799999999997</v>
      </c>
      <c r="E263" s="16"/>
      <c r="F263" s="29">
        <v>260</v>
      </c>
      <c r="G263" s="6">
        <f t="shared" si="27"/>
        <v>2016</v>
      </c>
      <c r="H263" s="26">
        <f t="shared" si="28"/>
        <v>4.5351777898254998E-3</v>
      </c>
      <c r="I263" s="26">
        <f t="shared" si="29"/>
        <v>-5.4956596306827837E-3</v>
      </c>
      <c r="J263" s="26">
        <f t="shared" si="30"/>
        <v>-5.0388508699046085E-3</v>
      </c>
      <c r="K263" s="69">
        <f t="shared" si="31"/>
        <v>-5.0388508699046085E-3</v>
      </c>
      <c r="L263" s="69">
        <v>-1.3888270100513477E-2</v>
      </c>
      <c r="M263" s="69">
        <f>_xlfn.NORM.DIST(L263,Main!$O$42,Main!$O$43,0)</f>
        <v>15.529116584778883</v>
      </c>
    </row>
    <row r="264" spans="1:13" x14ac:dyDescent="0.35">
      <c r="A264" s="7">
        <v>42387</v>
      </c>
      <c r="B264" s="27">
        <v>43.509998000000003</v>
      </c>
      <c r="C264" s="27">
        <v>46.540000999999997</v>
      </c>
      <c r="D264" s="27">
        <v>7.2577699999999998</v>
      </c>
      <c r="E264" s="16"/>
      <c r="F264" s="29">
        <v>261</v>
      </c>
      <c r="G264" s="6">
        <f t="shared" si="27"/>
        <v>2016</v>
      </c>
      <c r="H264" s="26">
        <f t="shared" si="28"/>
        <v>-1.5734060941943281E-2</v>
      </c>
      <c r="I264" s="26">
        <f t="shared" si="29"/>
        <v>-1.3657894618490596E-2</v>
      </c>
      <c r="J264" s="26">
        <f t="shared" si="30"/>
        <v>-8.8764492902121475E-3</v>
      </c>
      <c r="K264" s="69">
        <f t="shared" si="31"/>
        <v>-8.8764492902121475E-3</v>
      </c>
      <c r="L264" s="69">
        <v>-1.3812374287611359E-2</v>
      </c>
      <c r="M264" s="69">
        <f>_xlfn.NORM.DIST(L264,Main!$O$42,Main!$O$43,0)</f>
        <v>15.565173504515238</v>
      </c>
    </row>
    <row r="265" spans="1:13" x14ac:dyDescent="0.35">
      <c r="A265" s="7">
        <v>42388</v>
      </c>
      <c r="B265" s="27">
        <v>44.720001000000003</v>
      </c>
      <c r="C265" s="27">
        <v>46.73</v>
      </c>
      <c r="D265" s="27">
        <v>6.9526599999999998</v>
      </c>
      <c r="E265" s="16"/>
      <c r="F265" s="29">
        <v>262</v>
      </c>
      <c r="G265" s="6">
        <f t="shared" si="27"/>
        <v>2016</v>
      </c>
      <c r="H265" s="26">
        <f t="shared" si="28"/>
        <v>2.743010044205979E-2</v>
      </c>
      <c r="I265" s="26">
        <f t="shared" si="29"/>
        <v>4.0741773512964641E-3</v>
      </c>
      <c r="J265" s="26">
        <f t="shared" si="30"/>
        <v>-4.2948298952448317E-2</v>
      </c>
      <c r="K265" s="69">
        <f t="shared" si="31"/>
        <v>-4.2948298952448317E-2</v>
      </c>
      <c r="L265" s="69">
        <v>-1.3810640098860599E-2</v>
      </c>
      <c r="M265" s="69">
        <f>_xlfn.NORM.DIST(L265,Main!$O$42,Main!$O$43,0)</f>
        <v>15.565995973736683</v>
      </c>
    </row>
    <row r="266" spans="1:13" x14ac:dyDescent="0.35">
      <c r="A266" s="7">
        <v>42389</v>
      </c>
      <c r="B266" s="27">
        <v>45.349997999999999</v>
      </c>
      <c r="C266" s="27">
        <v>46.650002000000001</v>
      </c>
      <c r="D266" s="27">
        <v>6.8139799999999999</v>
      </c>
      <c r="E266" s="16"/>
      <c r="F266" s="29">
        <v>263</v>
      </c>
      <c r="G266" s="6">
        <f t="shared" si="27"/>
        <v>2016</v>
      </c>
      <c r="H266" s="26">
        <f t="shared" si="28"/>
        <v>1.3989281251508294E-2</v>
      </c>
      <c r="I266" s="26">
        <f t="shared" si="29"/>
        <v>-1.7133865465283292E-3</v>
      </c>
      <c r="J266" s="26">
        <f t="shared" si="30"/>
        <v>-2.0147936064828793E-2</v>
      </c>
      <c r="K266" s="69">
        <f t="shared" si="31"/>
        <v>-2.0147936064828793E-2</v>
      </c>
      <c r="L266" s="69">
        <v>-1.3739175883304046E-2</v>
      </c>
      <c r="M266" s="69">
        <f>_xlfn.NORM.DIST(L266,Main!$O$42,Main!$O$43,0)</f>
        <v>15.599833702656758</v>
      </c>
    </row>
    <row r="267" spans="1:13" x14ac:dyDescent="0.35">
      <c r="A267" s="7">
        <v>42390</v>
      </c>
      <c r="B267" s="27">
        <v>45.360000999999997</v>
      </c>
      <c r="C267" s="27">
        <v>45</v>
      </c>
      <c r="D267" s="27">
        <v>7.2854999999999999</v>
      </c>
      <c r="E267" s="16"/>
      <c r="F267" s="29">
        <v>264</v>
      </c>
      <c r="G267" s="6">
        <f t="shared" si="27"/>
        <v>2016</v>
      </c>
      <c r="H267" s="26">
        <f t="shared" si="28"/>
        <v>2.2054900564042276E-4</v>
      </c>
      <c r="I267" s="26">
        <f t="shared" si="29"/>
        <v>-3.6010480395486662E-2</v>
      </c>
      <c r="J267" s="26">
        <f t="shared" si="30"/>
        <v>6.6909687370853399E-2</v>
      </c>
      <c r="K267" s="69">
        <f t="shared" si="31"/>
        <v>6.6909687370853399E-2</v>
      </c>
      <c r="L267" s="69">
        <v>-1.3736479727886726E-2</v>
      </c>
      <c r="M267" s="69">
        <f>_xlfn.NORM.DIST(L267,Main!$O$42,Main!$O$43,0)</f>
        <v>15.601108185037642</v>
      </c>
    </row>
    <row r="268" spans="1:13" x14ac:dyDescent="0.35">
      <c r="A268" s="7">
        <v>42391</v>
      </c>
      <c r="B268" s="27">
        <v>44.049999</v>
      </c>
      <c r="C268" s="27">
        <v>47.380001</v>
      </c>
      <c r="D268" s="27">
        <v>7.4426800000000002</v>
      </c>
      <c r="E268" s="16"/>
      <c r="F268" s="29">
        <v>265</v>
      </c>
      <c r="G268" s="6">
        <f t="shared" si="27"/>
        <v>2016</v>
      </c>
      <c r="H268" s="26">
        <f t="shared" si="28"/>
        <v>-2.9305351784638996E-2</v>
      </c>
      <c r="I268" s="26">
        <f t="shared" si="29"/>
        <v>5.1537730066271242E-2</v>
      </c>
      <c r="J268" s="26">
        <f t="shared" si="30"/>
        <v>2.1344927565124992E-2</v>
      </c>
      <c r="K268" s="69">
        <f t="shared" si="31"/>
        <v>2.1344927565124992E-2</v>
      </c>
      <c r="L268" s="69">
        <v>-1.3736479727886726E-2</v>
      </c>
      <c r="M268" s="69">
        <f>_xlfn.NORM.DIST(L268,Main!$O$42,Main!$O$43,0)</f>
        <v>15.601108185037642</v>
      </c>
    </row>
    <row r="269" spans="1:13" x14ac:dyDescent="0.35">
      <c r="A269" s="7">
        <v>42394</v>
      </c>
      <c r="B269" s="27">
        <v>43.830002</v>
      </c>
      <c r="C269" s="27">
        <v>47.099997999999999</v>
      </c>
      <c r="D269" s="27">
        <v>6.9064300000000003</v>
      </c>
      <c r="E269" s="16"/>
      <c r="F269" s="29">
        <v>266</v>
      </c>
      <c r="G269" s="6">
        <f t="shared" si="27"/>
        <v>2016</v>
      </c>
      <c r="H269" s="26">
        <f t="shared" si="28"/>
        <v>-5.0067696191494803E-3</v>
      </c>
      <c r="I269" s="26">
        <f t="shared" si="29"/>
        <v>-5.9272612770649652E-3</v>
      </c>
      <c r="J269" s="26">
        <f t="shared" si="30"/>
        <v>-7.4778137310097678E-2</v>
      </c>
      <c r="K269" s="69">
        <f t="shared" si="31"/>
        <v>-7.4778137310097678E-2</v>
      </c>
      <c r="L269" s="69">
        <v>-1.3706065904367215E-2</v>
      </c>
      <c r="M269" s="69">
        <f>_xlfn.NORM.DIST(L269,Main!$O$42,Main!$O$43,0)</f>
        <v>15.615474155367748</v>
      </c>
    </row>
    <row r="270" spans="1:13" x14ac:dyDescent="0.35">
      <c r="A270" s="7">
        <v>42395</v>
      </c>
      <c r="B270" s="27">
        <v>44.349997999999999</v>
      </c>
      <c r="C270" s="27">
        <v>47.970001000000003</v>
      </c>
      <c r="D270" s="27">
        <v>7.05436</v>
      </c>
      <c r="E270" s="16"/>
      <c r="F270" s="29">
        <v>267</v>
      </c>
      <c r="G270" s="6">
        <f t="shared" si="27"/>
        <v>2016</v>
      </c>
      <c r="H270" s="26">
        <f t="shared" si="28"/>
        <v>1.1794103598195504E-2</v>
      </c>
      <c r="I270" s="26">
        <f t="shared" si="29"/>
        <v>1.8302877800808581E-2</v>
      </c>
      <c r="J270" s="26">
        <f t="shared" si="30"/>
        <v>2.1193003658656479E-2</v>
      </c>
      <c r="K270" s="69">
        <f t="shared" si="31"/>
        <v>2.1193003658656479E-2</v>
      </c>
      <c r="L270" s="69">
        <v>-1.3706065904367215E-2</v>
      </c>
      <c r="M270" s="69">
        <f>_xlfn.NORM.DIST(L270,Main!$O$42,Main!$O$43,0)</f>
        <v>15.615474155367748</v>
      </c>
    </row>
    <row r="271" spans="1:13" x14ac:dyDescent="0.35">
      <c r="A271" s="7">
        <v>42396</v>
      </c>
      <c r="B271" s="27">
        <v>45.009998000000003</v>
      </c>
      <c r="C271" s="27">
        <v>48.009998000000003</v>
      </c>
      <c r="D271" s="27">
        <v>7.0266299999999999</v>
      </c>
      <c r="E271" s="16"/>
      <c r="F271" s="29">
        <v>268</v>
      </c>
      <c r="G271" s="6">
        <f t="shared" si="27"/>
        <v>2016</v>
      </c>
      <c r="H271" s="26">
        <f t="shared" si="28"/>
        <v>1.4771979210511526E-2</v>
      </c>
      <c r="I271" s="26">
        <f t="shared" si="29"/>
        <v>8.334445245256315E-4</v>
      </c>
      <c r="J271" s="26">
        <f t="shared" si="30"/>
        <v>-3.9386486103376627E-3</v>
      </c>
      <c r="K271" s="69">
        <f t="shared" si="31"/>
        <v>-3.9386486103376627E-3</v>
      </c>
      <c r="L271" s="69">
        <v>-1.3698844358161915E-2</v>
      </c>
      <c r="M271" s="69">
        <f>_xlfn.NORM.DIST(L271,Main!$O$42,Main!$O$43,0)</f>
        <v>15.618882345415791</v>
      </c>
    </row>
    <row r="272" spans="1:13" x14ac:dyDescent="0.35">
      <c r="A272" s="7">
        <v>42397</v>
      </c>
      <c r="B272" s="27">
        <v>44.689999</v>
      </c>
      <c r="C272" s="27">
        <v>48.970001000000003</v>
      </c>
      <c r="D272" s="27">
        <v>7.2115400000000003</v>
      </c>
      <c r="E272" s="16"/>
      <c r="F272" s="29">
        <v>269</v>
      </c>
      <c r="G272" s="6">
        <f t="shared" si="27"/>
        <v>2016</v>
      </c>
      <c r="H272" s="26">
        <f t="shared" si="28"/>
        <v>-7.1349023012809987E-3</v>
      </c>
      <c r="I272" s="26">
        <f t="shared" si="29"/>
        <v>1.9798605250031413E-2</v>
      </c>
      <c r="J272" s="26">
        <f t="shared" si="30"/>
        <v>2.5975303947175878E-2</v>
      </c>
      <c r="K272" s="69">
        <f t="shared" si="31"/>
        <v>2.5975303947175878E-2</v>
      </c>
      <c r="L272" s="69">
        <v>-1.3605652055778709E-2</v>
      </c>
      <c r="M272" s="69">
        <f>_xlfn.NORM.DIST(L272,Main!$O$42,Main!$O$43,0)</f>
        <v>15.662763532129267</v>
      </c>
    </row>
    <row r="273" spans="1:13" x14ac:dyDescent="0.35">
      <c r="A273" s="7">
        <v>42398</v>
      </c>
      <c r="B273" s="27">
        <v>45.580002</v>
      </c>
      <c r="C273" s="27">
        <v>50.66</v>
      </c>
      <c r="D273" s="27">
        <v>7.5813600000000001</v>
      </c>
      <c r="E273" s="16"/>
      <c r="F273" s="29">
        <v>270</v>
      </c>
      <c r="G273" s="6">
        <f t="shared" si="27"/>
        <v>2016</v>
      </c>
      <c r="H273" s="26">
        <f t="shared" si="28"/>
        <v>1.9719327127442177E-2</v>
      </c>
      <c r="I273" s="26">
        <f t="shared" si="29"/>
        <v>3.3928758438637567E-2</v>
      </c>
      <c r="J273" s="26">
        <f t="shared" si="30"/>
        <v>5.0010082363294239E-2</v>
      </c>
      <c r="K273" s="69">
        <f t="shared" si="31"/>
        <v>5.0010082363294239E-2</v>
      </c>
      <c r="L273" s="69">
        <v>-1.3605652055778598E-2</v>
      </c>
      <c r="M273" s="69">
        <f>_xlfn.NORM.DIST(L273,Main!$O$42,Main!$O$43,0)</f>
        <v>15.662763532129318</v>
      </c>
    </row>
    <row r="274" spans="1:13" x14ac:dyDescent="0.35">
      <c r="A274" s="7">
        <v>42402</v>
      </c>
      <c r="B274" s="27">
        <v>45.509998000000003</v>
      </c>
      <c r="C274" s="27">
        <v>51.810001</v>
      </c>
      <c r="D274" s="27">
        <v>7.4241900000000003</v>
      </c>
      <c r="E274" s="16"/>
      <c r="F274" s="29">
        <v>271</v>
      </c>
      <c r="G274" s="6">
        <f t="shared" si="27"/>
        <v>2016</v>
      </c>
      <c r="H274" s="26">
        <f t="shared" si="28"/>
        <v>-1.5370296142672032E-3</v>
      </c>
      <c r="I274" s="26">
        <f t="shared" si="29"/>
        <v>2.2446555554460793E-2</v>
      </c>
      <c r="J274" s="26">
        <f t="shared" si="30"/>
        <v>-2.0949015256761835E-2</v>
      </c>
      <c r="K274" s="69">
        <f t="shared" si="31"/>
        <v>-2.0949015256761835E-2</v>
      </c>
      <c r="L274" s="69">
        <v>-1.3559529785632251E-2</v>
      </c>
      <c r="M274" s="69">
        <f>_xlfn.NORM.DIST(L274,Main!$O$42,Main!$O$43,0)</f>
        <v>15.68441141984305</v>
      </c>
    </row>
    <row r="275" spans="1:13" x14ac:dyDescent="0.35">
      <c r="A275" s="7">
        <v>42403</v>
      </c>
      <c r="B275" s="27">
        <v>45.799999</v>
      </c>
      <c r="C275" s="27">
        <v>51.41</v>
      </c>
      <c r="D275" s="27">
        <v>7.7662699999999996</v>
      </c>
      <c r="E275" s="16"/>
      <c r="F275" s="29">
        <v>272</v>
      </c>
      <c r="G275" s="6">
        <f t="shared" si="27"/>
        <v>2016</v>
      </c>
      <c r="H275" s="26">
        <f t="shared" si="28"/>
        <v>6.3520312039136361E-3</v>
      </c>
      <c r="I275" s="26">
        <f t="shared" si="29"/>
        <v>-7.7504940605766515E-3</v>
      </c>
      <c r="J275" s="26">
        <f t="shared" si="30"/>
        <v>4.504640980907728E-2</v>
      </c>
      <c r="K275" s="69">
        <f t="shared" si="31"/>
        <v>4.504640980907728E-2</v>
      </c>
      <c r="L275" s="69">
        <v>-1.3506698839364803E-2</v>
      </c>
      <c r="M275" s="69">
        <f>_xlfn.NORM.DIST(L275,Main!$O$42,Main!$O$43,0)</f>
        <v>15.709151011839172</v>
      </c>
    </row>
    <row r="276" spans="1:13" x14ac:dyDescent="0.35">
      <c r="A276" s="7">
        <v>42404</v>
      </c>
      <c r="B276" s="27">
        <v>46.029998999999997</v>
      </c>
      <c r="C276" s="27">
        <v>51.52</v>
      </c>
      <c r="D276" s="27">
        <v>8.70932</v>
      </c>
      <c r="E276" s="16"/>
      <c r="F276" s="29">
        <v>273</v>
      </c>
      <c r="G276" s="6">
        <f t="shared" si="27"/>
        <v>2016</v>
      </c>
      <c r="H276" s="26">
        <f t="shared" si="28"/>
        <v>5.0092668181099366E-3</v>
      </c>
      <c r="I276" s="26">
        <f t="shared" si="29"/>
        <v>2.13737572868495E-3</v>
      </c>
      <c r="J276" s="26">
        <f t="shared" si="30"/>
        <v>0.11460371899624559</v>
      </c>
      <c r="K276" s="69">
        <f t="shared" si="31"/>
        <v>0.11460371899624559</v>
      </c>
      <c r="L276" s="69">
        <v>-1.3496794552163082E-2</v>
      </c>
      <c r="M276" s="69">
        <f>_xlfn.NORM.DIST(L276,Main!$O$42,Main!$O$43,0)</f>
        <v>15.713782161126167</v>
      </c>
    </row>
    <row r="277" spans="1:13" x14ac:dyDescent="0.35">
      <c r="A277" s="7">
        <v>42405</v>
      </c>
      <c r="B277" s="27">
        <v>47.220001000000003</v>
      </c>
      <c r="C277" s="27">
        <v>50.099997999999999</v>
      </c>
      <c r="D277" s="27">
        <v>8.5521399999999996</v>
      </c>
      <c r="E277" s="16"/>
      <c r="F277" s="29">
        <v>274</v>
      </c>
      <c r="G277" s="6">
        <f t="shared" si="27"/>
        <v>2016</v>
      </c>
      <c r="H277" s="26">
        <f t="shared" si="28"/>
        <v>2.5524216730646074E-2</v>
      </c>
      <c r="I277" s="26">
        <f t="shared" si="29"/>
        <v>-2.7949113625439635E-2</v>
      </c>
      <c r="J277" s="26">
        <f t="shared" si="30"/>
        <v>-1.8212172605736092E-2</v>
      </c>
      <c r="K277" s="69">
        <f t="shared" si="31"/>
        <v>-1.8212172605736092E-2</v>
      </c>
      <c r="L277" s="69">
        <v>-1.3477292943480646E-2</v>
      </c>
      <c r="M277" s="69">
        <f>_xlfn.NORM.DIST(L277,Main!$O$42,Main!$O$43,0)</f>
        <v>15.722894614061122</v>
      </c>
    </row>
    <row r="278" spans="1:13" x14ac:dyDescent="0.35">
      <c r="A278" s="7">
        <v>42408</v>
      </c>
      <c r="B278" s="27">
        <v>46.349997999999999</v>
      </c>
      <c r="C278" s="27">
        <v>50.59</v>
      </c>
      <c r="D278" s="27">
        <v>7.9142000000000001</v>
      </c>
      <c r="E278" s="16"/>
      <c r="F278" s="29">
        <v>275</v>
      </c>
      <c r="G278" s="6">
        <f t="shared" si="27"/>
        <v>2016</v>
      </c>
      <c r="H278" s="26">
        <f t="shared" si="28"/>
        <v>-1.8596303972916745E-2</v>
      </c>
      <c r="I278" s="26">
        <f t="shared" si="29"/>
        <v>9.732960133186223E-3</v>
      </c>
      <c r="J278" s="26">
        <f t="shared" si="30"/>
        <v>-7.752292971404641E-2</v>
      </c>
      <c r="K278" s="69">
        <f t="shared" si="31"/>
        <v>-7.752292971404641E-2</v>
      </c>
      <c r="L278" s="69">
        <v>-1.3459194128131341E-2</v>
      </c>
      <c r="M278" s="69">
        <f>_xlfn.NORM.DIST(L278,Main!$O$42,Main!$O$43,0)</f>
        <v>15.731344083588638</v>
      </c>
    </row>
    <row r="279" spans="1:13" x14ac:dyDescent="0.35">
      <c r="A279" s="7">
        <v>42409</v>
      </c>
      <c r="B279" s="27">
        <v>45.259998000000003</v>
      </c>
      <c r="C279" s="27">
        <v>51.400002000000001</v>
      </c>
      <c r="D279" s="27">
        <v>7.6830600000000002</v>
      </c>
      <c r="E279" s="16"/>
      <c r="F279" s="29">
        <v>276</v>
      </c>
      <c r="G279" s="6">
        <f t="shared" si="27"/>
        <v>2016</v>
      </c>
      <c r="H279" s="26">
        <f t="shared" si="28"/>
        <v>-2.3797652845656225E-2</v>
      </c>
      <c r="I279" s="26">
        <f t="shared" si="29"/>
        <v>1.5884283067779656E-2</v>
      </c>
      <c r="J279" s="26">
        <f t="shared" si="30"/>
        <v>-2.9640709009928583E-2</v>
      </c>
      <c r="K279" s="69">
        <f t="shared" si="31"/>
        <v>-2.9640709009928583E-2</v>
      </c>
      <c r="L279" s="69">
        <v>-1.3289232118682765E-2</v>
      </c>
      <c r="M279" s="69">
        <f>_xlfn.NORM.DIST(L279,Main!$O$42,Main!$O$43,0)</f>
        <v>15.810335631878104</v>
      </c>
    </row>
    <row r="280" spans="1:13" x14ac:dyDescent="0.35">
      <c r="A280" s="7">
        <v>42410</v>
      </c>
      <c r="B280" s="27">
        <v>45.299999</v>
      </c>
      <c r="C280" s="27">
        <v>51.869999</v>
      </c>
      <c r="D280" s="27">
        <v>7.6738200000000001</v>
      </c>
      <c r="E280" s="16"/>
      <c r="F280" s="29">
        <v>277</v>
      </c>
      <c r="G280" s="6">
        <f t="shared" si="27"/>
        <v>2016</v>
      </c>
      <c r="H280" s="26">
        <f t="shared" si="28"/>
        <v>8.8341439767187526E-4</v>
      </c>
      <c r="I280" s="26">
        <f t="shared" si="29"/>
        <v>9.1023577127174269E-3</v>
      </c>
      <c r="J280" s="26">
        <f t="shared" si="30"/>
        <v>-1.203369579632789E-3</v>
      </c>
      <c r="K280" s="69">
        <f t="shared" si="31"/>
        <v>-1.203369579632789E-3</v>
      </c>
      <c r="L280" s="69">
        <v>-1.3257737998974114E-2</v>
      </c>
      <c r="M280" s="69">
        <f>_xlfn.NORM.DIST(L280,Main!$O$42,Main!$O$43,0)</f>
        <v>15.824901613574013</v>
      </c>
    </row>
    <row r="281" spans="1:13" x14ac:dyDescent="0.35">
      <c r="A281" s="7">
        <v>42411</v>
      </c>
      <c r="B281" s="27">
        <v>45.41</v>
      </c>
      <c r="C281" s="27">
        <v>50.669998</v>
      </c>
      <c r="D281" s="27">
        <v>7.5536199999999996</v>
      </c>
      <c r="E281" s="16"/>
      <c r="F281" s="29">
        <v>278</v>
      </c>
      <c r="G281" s="6">
        <f t="shared" si="27"/>
        <v>2016</v>
      </c>
      <c r="H281" s="26">
        <f t="shared" si="28"/>
        <v>2.4253346959268083E-3</v>
      </c>
      <c r="I281" s="26">
        <f t="shared" si="29"/>
        <v>-2.3406589067611786E-2</v>
      </c>
      <c r="J281" s="26">
        <f t="shared" si="30"/>
        <v>-1.578761717430335E-2</v>
      </c>
      <c r="K281" s="69">
        <f t="shared" si="31"/>
        <v>-1.578761717430335E-2</v>
      </c>
      <c r="L281" s="69">
        <v>-1.312354792980734E-2</v>
      </c>
      <c r="M281" s="69">
        <f>_xlfn.NORM.DIST(L281,Main!$O$42,Main!$O$43,0)</f>
        <v>15.886711267970586</v>
      </c>
    </row>
    <row r="282" spans="1:13" x14ac:dyDescent="0.35">
      <c r="A282" s="7">
        <v>42412</v>
      </c>
      <c r="B282" s="27">
        <v>45.16</v>
      </c>
      <c r="C282" s="27">
        <v>50.41</v>
      </c>
      <c r="D282" s="27">
        <v>7.8309899999999999</v>
      </c>
      <c r="E282" s="16"/>
      <c r="F282" s="29">
        <v>279</v>
      </c>
      <c r="G282" s="6">
        <f t="shared" si="27"/>
        <v>2016</v>
      </c>
      <c r="H282" s="26">
        <f t="shared" si="28"/>
        <v>-5.5206058283984441E-3</v>
      </c>
      <c r="I282" s="26">
        <f t="shared" si="29"/>
        <v>-5.1444119221907393E-3</v>
      </c>
      <c r="J282" s="26">
        <f t="shared" si="30"/>
        <v>3.6062020241362715E-2</v>
      </c>
      <c r="K282" s="69">
        <f t="shared" si="31"/>
        <v>3.6062020241362715E-2</v>
      </c>
      <c r="L282" s="69">
        <v>-1.3102306897188993E-2</v>
      </c>
      <c r="M282" s="69">
        <f>_xlfn.NORM.DIST(L282,Main!$O$42,Main!$O$43,0)</f>
        <v>15.896457297221906</v>
      </c>
    </row>
    <row r="283" spans="1:13" x14ac:dyDescent="0.35">
      <c r="A283" s="7">
        <v>42415</v>
      </c>
      <c r="B283" s="27">
        <v>45.639999000000003</v>
      </c>
      <c r="C283" s="27">
        <v>51.439999</v>
      </c>
      <c r="D283" s="27">
        <v>8.0806199999999997</v>
      </c>
      <c r="E283" s="16"/>
      <c r="F283" s="29">
        <v>280</v>
      </c>
      <c r="G283" s="6">
        <f t="shared" si="27"/>
        <v>2016</v>
      </c>
      <c r="H283" s="26">
        <f t="shared" si="28"/>
        <v>1.0572763801808832E-2</v>
      </c>
      <c r="I283" s="26">
        <f t="shared" si="29"/>
        <v>2.022649239469999E-2</v>
      </c>
      <c r="J283" s="26">
        <f t="shared" si="30"/>
        <v>3.1379663470605626E-2</v>
      </c>
      <c r="K283" s="69">
        <f t="shared" si="31"/>
        <v>3.1379663470605626E-2</v>
      </c>
      <c r="L283" s="69">
        <v>-1.2937801827004927E-2</v>
      </c>
      <c r="M283" s="69">
        <f>_xlfn.NORM.DIST(L283,Main!$O$42,Main!$O$43,0)</f>
        <v>15.971582296773235</v>
      </c>
    </row>
    <row r="284" spans="1:13" x14ac:dyDescent="0.35">
      <c r="A284" s="7">
        <v>42416</v>
      </c>
      <c r="B284" s="27">
        <v>44.700001</v>
      </c>
      <c r="C284" s="27">
        <v>50.990001999999997</v>
      </c>
      <c r="D284" s="27">
        <v>8.1268499999999992</v>
      </c>
      <c r="E284" s="16"/>
      <c r="F284" s="29">
        <v>281</v>
      </c>
      <c r="G284" s="6">
        <f t="shared" si="27"/>
        <v>2016</v>
      </c>
      <c r="H284" s="26">
        <f t="shared" si="28"/>
        <v>-2.0810979092382408E-2</v>
      </c>
      <c r="I284" s="26">
        <f t="shared" si="29"/>
        <v>-8.786486198798708E-3</v>
      </c>
      <c r="J284" s="26">
        <f t="shared" si="30"/>
        <v>5.7047923430637616E-3</v>
      </c>
      <c r="K284" s="69">
        <f t="shared" si="31"/>
        <v>5.7047923430637616E-3</v>
      </c>
      <c r="L284" s="69">
        <v>-1.2934634113983127E-2</v>
      </c>
      <c r="M284" s="69">
        <f>_xlfn.NORM.DIST(L284,Main!$O$42,Main!$O$43,0)</f>
        <v>15.973022690034753</v>
      </c>
    </row>
    <row r="285" spans="1:13" x14ac:dyDescent="0.35">
      <c r="A285" s="7">
        <v>42417</v>
      </c>
      <c r="B285" s="27">
        <v>42.400002000000001</v>
      </c>
      <c r="C285" s="27">
        <v>51.27</v>
      </c>
      <c r="D285" s="27">
        <v>8.8480000000000008</v>
      </c>
      <c r="E285" s="16"/>
      <c r="F285" s="29">
        <v>282</v>
      </c>
      <c r="G285" s="6">
        <f t="shared" si="27"/>
        <v>2016</v>
      </c>
      <c r="H285" s="26">
        <f t="shared" si="28"/>
        <v>-5.2825114583165272E-2</v>
      </c>
      <c r="I285" s="26">
        <f t="shared" si="29"/>
        <v>5.4762115051686351E-3</v>
      </c>
      <c r="J285" s="26">
        <f t="shared" si="30"/>
        <v>8.501805017444504E-2</v>
      </c>
      <c r="K285" s="69">
        <f t="shared" si="31"/>
        <v>8.501805017444504E-2</v>
      </c>
      <c r="L285" s="69">
        <v>-1.2920647589599781E-2</v>
      </c>
      <c r="M285" s="69">
        <f>_xlfn.NORM.DIST(L285,Main!$O$42,Main!$O$43,0)</f>
        <v>15.979379685878945</v>
      </c>
    </row>
    <row r="286" spans="1:13" x14ac:dyDescent="0.35">
      <c r="A286" s="7">
        <v>42418</v>
      </c>
      <c r="B286" s="27">
        <v>42.540000999999997</v>
      </c>
      <c r="C286" s="27">
        <v>52</v>
      </c>
      <c r="D286" s="27">
        <v>8.5151599999999998</v>
      </c>
      <c r="E286" s="16"/>
      <c r="F286" s="29">
        <v>283</v>
      </c>
      <c r="G286" s="6">
        <f t="shared" si="27"/>
        <v>2016</v>
      </c>
      <c r="H286" s="26">
        <f t="shared" si="28"/>
        <v>3.2964238716558297E-3</v>
      </c>
      <c r="I286" s="26">
        <f t="shared" si="29"/>
        <v>1.4137932785818168E-2</v>
      </c>
      <c r="J286" s="26">
        <f t="shared" si="30"/>
        <v>-3.8343340471928881E-2</v>
      </c>
      <c r="K286" s="69">
        <f t="shared" si="31"/>
        <v>-3.8343340471928881E-2</v>
      </c>
      <c r="L286" s="69">
        <v>-1.2889130642934831E-2</v>
      </c>
      <c r="M286" s="69">
        <f>_xlfn.NORM.DIST(L286,Main!$O$42,Main!$O$43,0)</f>
        <v>15.993687476353001</v>
      </c>
    </row>
    <row r="287" spans="1:13" x14ac:dyDescent="0.35">
      <c r="A287" s="7">
        <v>42419</v>
      </c>
      <c r="B287" s="27">
        <v>42.490001999999997</v>
      </c>
      <c r="C287" s="27">
        <v>52.830002</v>
      </c>
      <c r="D287" s="27">
        <v>8.5613899999999994</v>
      </c>
      <c r="E287" s="16"/>
      <c r="F287" s="29">
        <v>284</v>
      </c>
      <c r="G287" s="6">
        <f t="shared" si="27"/>
        <v>2016</v>
      </c>
      <c r="H287" s="26">
        <f t="shared" si="28"/>
        <v>-1.1760320827602061E-3</v>
      </c>
      <c r="I287" s="26">
        <f t="shared" si="29"/>
        <v>1.583553045207451E-2</v>
      </c>
      <c r="J287" s="26">
        <f t="shared" si="30"/>
        <v>5.4144558404495514E-3</v>
      </c>
      <c r="K287" s="69">
        <f t="shared" si="31"/>
        <v>5.4144558404495514E-3</v>
      </c>
      <c r="L287" s="69">
        <v>-1.2878769232143138E-2</v>
      </c>
      <c r="M287" s="69">
        <f>_xlfn.NORM.DIST(L287,Main!$O$42,Main!$O$43,0)</f>
        <v>15.998386125335701</v>
      </c>
    </row>
    <row r="288" spans="1:13" x14ac:dyDescent="0.35">
      <c r="A288" s="7">
        <v>42422</v>
      </c>
      <c r="B288" s="27">
        <v>41.709999000000003</v>
      </c>
      <c r="C288" s="27">
        <v>53.709999000000003</v>
      </c>
      <c r="D288" s="27">
        <v>9.0606500000000008</v>
      </c>
      <c r="E288" s="16"/>
      <c r="F288" s="29">
        <v>285</v>
      </c>
      <c r="G288" s="6">
        <f t="shared" si="27"/>
        <v>2016</v>
      </c>
      <c r="H288" s="26">
        <f t="shared" si="28"/>
        <v>-1.8527916962830029E-2</v>
      </c>
      <c r="I288" s="26">
        <f t="shared" si="29"/>
        <v>1.6519936265359299E-2</v>
      </c>
      <c r="J288" s="26">
        <f t="shared" si="30"/>
        <v>5.6678301262275604E-2</v>
      </c>
      <c r="K288" s="69">
        <f t="shared" si="31"/>
        <v>5.6678301262275604E-2</v>
      </c>
      <c r="L288" s="69">
        <v>-1.2837146760680719E-2</v>
      </c>
      <c r="M288" s="69">
        <f>_xlfn.NORM.DIST(L288,Main!$O$42,Main!$O$43,0)</f>
        <v>16.017235223024326</v>
      </c>
    </row>
    <row r="289" spans="1:13" x14ac:dyDescent="0.35">
      <c r="A289" s="7">
        <v>42423</v>
      </c>
      <c r="B289" s="27">
        <v>41.419998</v>
      </c>
      <c r="C289" s="27">
        <v>52.110000999999997</v>
      </c>
      <c r="D289" s="27">
        <v>8.9497</v>
      </c>
      <c r="E289" s="16"/>
      <c r="F289" s="29">
        <v>286</v>
      </c>
      <c r="G289" s="6">
        <f t="shared" si="27"/>
        <v>2016</v>
      </c>
      <c r="H289" s="26">
        <f t="shared" si="28"/>
        <v>-6.9770765522030927E-3</v>
      </c>
      <c r="I289" s="26">
        <f t="shared" si="29"/>
        <v>-3.0242297187563376E-2</v>
      </c>
      <c r="J289" s="26">
        <f t="shared" si="30"/>
        <v>-1.2320849238876677E-2</v>
      </c>
      <c r="K289" s="69">
        <f t="shared" si="31"/>
        <v>-1.2320849238876677E-2</v>
      </c>
      <c r="L289" s="69">
        <v>-1.2784352879916513E-2</v>
      </c>
      <c r="M289" s="69">
        <f>_xlfn.NORM.DIST(L289,Main!$O$42,Main!$O$43,0)</f>
        <v>16.041083978778165</v>
      </c>
    </row>
    <row r="290" spans="1:13" x14ac:dyDescent="0.35">
      <c r="A290" s="7">
        <v>42424</v>
      </c>
      <c r="B290" s="27">
        <v>41.18</v>
      </c>
      <c r="C290" s="27">
        <v>51.209999000000003</v>
      </c>
      <c r="D290" s="27">
        <v>8.9866899999999994</v>
      </c>
      <c r="E290" s="16"/>
      <c r="F290" s="29">
        <v>287</v>
      </c>
      <c r="G290" s="6">
        <f t="shared" si="27"/>
        <v>2016</v>
      </c>
      <c r="H290" s="26">
        <f t="shared" si="28"/>
        <v>-5.8111060819413156E-3</v>
      </c>
      <c r="I290" s="26">
        <f t="shared" si="29"/>
        <v>-1.7422082164274932E-2</v>
      </c>
      <c r="J290" s="26">
        <f t="shared" si="30"/>
        <v>4.1245816398963091E-3</v>
      </c>
      <c r="K290" s="69">
        <f t="shared" si="31"/>
        <v>4.1245816398963091E-3</v>
      </c>
      <c r="L290" s="69">
        <v>-1.276286874057358E-2</v>
      </c>
      <c r="M290" s="69">
        <f>_xlfn.NORM.DIST(L290,Main!$O$42,Main!$O$43,0)</f>
        <v>16.050769975864782</v>
      </c>
    </row>
    <row r="291" spans="1:13" x14ac:dyDescent="0.35">
      <c r="A291" s="7">
        <v>42425</v>
      </c>
      <c r="B291" s="27">
        <v>42.029998999999997</v>
      </c>
      <c r="C291" s="27">
        <v>51.049999</v>
      </c>
      <c r="D291" s="27">
        <v>9.0791400000000007</v>
      </c>
      <c r="E291" s="16"/>
      <c r="F291" s="29">
        <v>288</v>
      </c>
      <c r="G291" s="6">
        <f t="shared" si="27"/>
        <v>2016</v>
      </c>
      <c r="H291" s="26">
        <f t="shared" si="28"/>
        <v>2.0430923624852507E-2</v>
      </c>
      <c r="I291" s="26">
        <f t="shared" si="29"/>
        <v>-3.129280924987027E-3</v>
      </c>
      <c r="J291" s="26">
        <f t="shared" si="30"/>
        <v>1.0234880659397866E-2</v>
      </c>
      <c r="K291" s="69">
        <f t="shared" si="31"/>
        <v>1.0234880659397866E-2</v>
      </c>
      <c r="L291" s="69">
        <v>-1.2739025777429826E-2</v>
      </c>
      <c r="M291" s="69">
        <f>_xlfn.NORM.DIST(L291,Main!$O$42,Main!$O$43,0)</f>
        <v>16.061506447900747</v>
      </c>
    </row>
    <row r="292" spans="1:13" x14ac:dyDescent="0.35">
      <c r="A292" s="7">
        <v>42426</v>
      </c>
      <c r="B292" s="27">
        <v>41.950001</v>
      </c>
      <c r="C292" s="27">
        <v>51.73</v>
      </c>
      <c r="D292" s="27">
        <v>9.16235</v>
      </c>
      <c r="E292" s="16"/>
      <c r="F292" s="29">
        <v>289</v>
      </c>
      <c r="G292" s="6">
        <f t="shared" si="27"/>
        <v>2016</v>
      </c>
      <c r="H292" s="26">
        <f t="shared" si="28"/>
        <v>-1.9051684733786172E-3</v>
      </c>
      <c r="I292" s="26">
        <f t="shared" si="29"/>
        <v>1.3232358993387939E-2</v>
      </c>
      <c r="J292" s="26">
        <f t="shared" si="30"/>
        <v>9.1232215298069335E-3</v>
      </c>
      <c r="K292" s="69">
        <f t="shared" si="31"/>
        <v>9.1232215298069335E-3</v>
      </c>
      <c r="L292" s="69">
        <v>-1.2664562841321884E-2</v>
      </c>
      <c r="M292" s="69">
        <f>_xlfn.NORM.DIST(L292,Main!$O$42,Main!$O$43,0)</f>
        <v>16.094948700466059</v>
      </c>
    </row>
    <row r="293" spans="1:13" x14ac:dyDescent="0.35">
      <c r="A293" s="7">
        <v>42429</v>
      </c>
      <c r="B293" s="27">
        <v>42.700001</v>
      </c>
      <c r="C293" s="27">
        <v>51.5</v>
      </c>
      <c r="D293" s="27">
        <v>9.2455599999999993</v>
      </c>
      <c r="E293" s="16"/>
      <c r="F293" s="29">
        <v>290</v>
      </c>
      <c r="G293" s="6">
        <f t="shared" si="27"/>
        <v>2016</v>
      </c>
      <c r="H293" s="26">
        <f t="shared" si="28"/>
        <v>1.7720486902665252E-2</v>
      </c>
      <c r="I293" s="26">
        <f t="shared" si="29"/>
        <v>-4.4560763457331667E-3</v>
      </c>
      <c r="J293" s="26">
        <f t="shared" si="30"/>
        <v>9.0407402864567631E-3</v>
      </c>
      <c r="K293" s="69">
        <f t="shared" si="31"/>
        <v>9.0407402864567631E-3</v>
      </c>
      <c r="L293" s="69">
        <v>-1.2636641807981953E-2</v>
      </c>
      <c r="M293" s="69">
        <f>_xlfn.NORM.DIST(L293,Main!$O$42,Main!$O$43,0)</f>
        <v>16.107453720342814</v>
      </c>
    </row>
    <row r="294" spans="1:13" x14ac:dyDescent="0.35">
      <c r="A294" s="7">
        <v>42430</v>
      </c>
      <c r="B294" s="27">
        <v>42.490001999999997</v>
      </c>
      <c r="C294" s="27">
        <v>53.470001000000003</v>
      </c>
      <c r="D294" s="27">
        <v>9.6338699999999999</v>
      </c>
      <c r="E294" s="16"/>
      <c r="F294" s="29">
        <v>291</v>
      </c>
      <c r="G294" s="6">
        <f t="shared" si="27"/>
        <v>2016</v>
      </c>
      <c r="H294" s="26">
        <f t="shared" si="28"/>
        <v>-4.9301424571645538E-3</v>
      </c>
      <c r="I294" s="26">
        <f t="shared" si="29"/>
        <v>3.7538959993025568E-2</v>
      </c>
      <c r="J294" s="26">
        <f t="shared" si="30"/>
        <v>4.1141577953672966E-2</v>
      </c>
      <c r="K294" s="69">
        <f t="shared" si="31"/>
        <v>4.1141577953672966E-2</v>
      </c>
      <c r="L294" s="69">
        <v>-1.2624153228396514E-2</v>
      </c>
      <c r="M294" s="69">
        <f>_xlfn.NORM.DIST(L294,Main!$O$42,Main!$O$43,0)</f>
        <v>16.113040845272248</v>
      </c>
    </row>
    <row r="295" spans="1:13" x14ac:dyDescent="0.35">
      <c r="A295" s="7">
        <v>42431</v>
      </c>
      <c r="B295" s="27">
        <v>42.84</v>
      </c>
      <c r="C295" s="27">
        <v>53.91</v>
      </c>
      <c r="D295" s="27">
        <v>9.6246299999999998</v>
      </c>
      <c r="E295" s="16"/>
      <c r="F295" s="29">
        <v>292</v>
      </c>
      <c r="G295" s="6">
        <f t="shared" si="27"/>
        <v>2016</v>
      </c>
      <c r="H295" s="26">
        <f t="shared" si="28"/>
        <v>8.2034443829301883E-3</v>
      </c>
      <c r="I295" s="26">
        <f t="shared" si="29"/>
        <v>8.1952218008613329E-3</v>
      </c>
      <c r="J295" s="26">
        <f t="shared" si="30"/>
        <v>-9.5957636461889353E-4</v>
      </c>
      <c r="K295" s="69">
        <f t="shared" si="31"/>
        <v>-9.5957636461889353E-4</v>
      </c>
      <c r="L295" s="69">
        <v>-1.2547216052088641E-2</v>
      </c>
      <c r="M295" s="69">
        <f>_xlfn.NORM.DIST(L295,Main!$O$42,Main!$O$43,0)</f>
        <v>16.147376729857452</v>
      </c>
    </row>
    <row r="296" spans="1:13" x14ac:dyDescent="0.35">
      <c r="A296" s="7">
        <v>42432</v>
      </c>
      <c r="B296" s="27">
        <v>43.099997999999999</v>
      </c>
      <c r="C296" s="27">
        <v>52.720001000000003</v>
      </c>
      <c r="D296" s="27">
        <v>9.6800999999999995</v>
      </c>
      <c r="E296" s="16"/>
      <c r="F296" s="29">
        <v>293</v>
      </c>
      <c r="G296" s="6">
        <f t="shared" si="27"/>
        <v>2016</v>
      </c>
      <c r="H296" s="26">
        <f t="shared" si="28"/>
        <v>6.0507051264405672E-3</v>
      </c>
      <c r="I296" s="26">
        <f t="shared" si="29"/>
        <v>-2.2321080301192144E-2</v>
      </c>
      <c r="J296" s="26">
        <f t="shared" si="30"/>
        <v>5.7467939371272482E-3</v>
      </c>
      <c r="K296" s="69">
        <f t="shared" si="31"/>
        <v>5.7467939371272482E-3</v>
      </c>
      <c r="L296" s="69">
        <v>-1.252952961493258E-2</v>
      </c>
      <c r="M296" s="69">
        <f>_xlfn.NORM.DIST(L296,Main!$O$42,Main!$O$43,0)</f>
        <v>16.155249360666371</v>
      </c>
    </row>
    <row r="297" spans="1:13" x14ac:dyDescent="0.35">
      <c r="A297" s="7">
        <v>42433</v>
      </c>
      <c r="B297" s="27">
        <v>43.599997999999999</v>
      </c>
      <c r="C297" s="27">
        <v>52.330002</v>
      </c>
      <c r="D297" s="27">
        <v>9.7355800000000006</v>
      </c>
      <c r="E297" s="16"/>
      <c r="F297" s="29">
        <v>294</v>
      </c>
      <c r="G297" s="6">
        <f t="shared" si="27"/>
        <v>2016</v>
      </c>
      <c r="H297" s="26">
        <f t="shared" si="28"/>
        <v>1.1534153777439131E-2</v>
      </c>
      <c r="I297" s="26">
        <f t="shared" si="29"/>
        <v>-7.4250505592746412E-3</v>
      </c>
      <c r="J297" s="26">
        <f t="shared" si="30"/>
        <v>5.7149840750164551E-3</v>
      </c>
      <c r="K297" s="69">
        <f t="shared" si="31"/>
        <v>5.7149840750164551E-3</v>
      </c>
      <c r="L297" s="69">
        <v>-1.249540010984131E-2</v>
      </c>
      <c r="M297" s="69">
        <f>_xlfn.NORM.DIST(L297,Main!$O$42,Main!$O$43,0)</f>
        <v>16.170419346611883</v>
      </c>
    </row>
    <row r="298" spans="1:13" x14ac:dyDescent="0.35">
      <c r="A298" s="7">
        <v>42436</v>
      </c>
      <c r="B298" s="27">
        <v>43.009998000000003</v>
      </c>
      <c r="C298" s="27">
        <v>51.709999000000003</v>
      </c>
      <c r="D298" s="27">
        <v>10.1609</v>
      </c>
      <c r="E298" s="16"/>
      <c r="F298" s="29">
        <v>295</v>
      </c>
      <c r="G298" s="6">
        <f t="shared" si="27"/>
        <v>2016</v>
      </c>
      <c r="H298" s="26">
        <f t="shared" si="28"/>
        <v>-1.3624504188597763E-2</v>
      </c>
      <c r="I298" s="26">
        <f t="shared" si="29"/>
        <v>-1.1918691533599779E-2</v>
      </c>
      <c r="J298" s="26">
        <f t="shared" si="30"/>
        <v>4.2759805015633236E-2</v>
      </c>
      <c r="K298" s="69">
        <f t="shared" si="31"/>
        <v>4.2759805015633236E-2</v>
      </c>
      <c r="L298" s="69">
        <v>-1.2468074972029234E-2</v>
      </c>
      <c r="M298" s="69">
        <f>_xlfn.NORM.DIST(L298,Main!$O$42,Main!$O$43,0)</f>
        <v>16.182544123372232</v>
      </c>
    </row>
    <row r="299" spans="1:13" x14ac:dyDescent="0.35">
      <c r="A299" s="7">
        <v>42437</v>
      </c>
      <c r="B299" s="27">
        <v>41.549999</v>
      </c>
      <c r="C299" s="27">
        <v>52.310001</v>
      </c>
      <c r="D299" s="27">
        <v>9.8095400000000001</v>
      </c>
      <c r="E299" s="16"/>
      <c r="F299" s="29">
        <v>296</v>
      </c>
      <c r="G299" s="6">
        <f t="shared" si="27"/>
        <v>2016</v>
      </c>
      <c r="H299" s="26">
        <f t="shared" si="28"/>
        <v>-3.4535103060761907E-2</v>
      </c>
      <c r="I299" s="26">
        <f t="shared" si="29"/>
        <v>1.1536409429812339E-2</v>
      </c>
      <c r="J299" s="26">
        <f t="shared" si="30"/>
        <v>-3.5191639354054526E-2</v>
      </c>
      <c r="K299" s="69">
        <f t="shared" si="31"/>
        <v>-3.5191639354054526E-2</v>
      </c>
      <c r="L299" s="69">
        <v>-1.2437971292216946E-2</v>
      </c>
      <c r="M299" s="69">
        <f>_xlfn.NORM.DIST(L299,Main!$O$42,Main!$O$43,0)</f>
        <v>16.195880333328155</v>
      </c>
    </row>
    <row r="300" spans="1:13" x14ac:dyDescent="0.35">
      <c r="A300" s="7">
        <v>42438</v>
      </c>
      <c r="B300" s="27">
        <v>42.32</v>
      </c>
      <c r="C300" s="27">
        <v>51.509998000000003</v>
      </c>
      <c r="D300" s="27">
        <v>9.9574700000000007</v>
      </c>
      <c r="E300" s="16"/>
      <c r="F300" s="29">
        <v>297</v>
      </c>
      <c r="G300" s="6">
        <f t="shared" si="27"/>
        <v>2016</v>
      </c>
      <c r="H300" s="26">
        <f t="shared" si="28"/>
        <v>1.8362290315975683E-2</v>
      </c>
      <c r="I300" s="26">
        <f t="shared" si="29"/>
        <v>-1.5411651749242137E-2</v>
      </c>
      <c r="J300" s="26">
        <f t="shared" si="30"/>
        <v>1.4967641714472121E-2</v>
      </c>
      <c r="K300" s="69">
        <f t="shared" si="31"/>
        <v>1.4967641714472121E-2</v>
      </c>
      <c r="L300" s="69">
        <v>-1.2429189513624379E-2</v>
      </c>
      <c r="M300" s="69">
        <f>_xlfn.NORM.DIST(L300,Main!$O$42,Main!$O$43,0)</f>
        <v>16.199766492175289</v>
      </c>
    </row>
    <row r="301" spans="1:13" x14ac:dyDescent="0.35">
      <c r="A301" s="7">
        <v>42439</v>
      </c>
      <c r="B301" s="27">
        <v>41.889999000000003</v>
      </c>
      <c r="C301" s="27">
        <v>50.849997999999999</v>
      </c>
      <c r="D301" s="27">
        <v>10.0314</v>
      </c>
      <c r="E301" s="16"/>
      <c r="F301" s="29">
        <v>298</v>
      </c>
      <c r="G301" s="6">
        <f t="shared" si="27"/>
        <v>2016</v>
      </c>
      <c r="H301" s="26">
        <f t="shared" si="28"/>
        <v>-1.0212676463146499E-2</v>
      </c>
      <c r="I301" s="26">
        <f t="shared" si="29"/>
        <v>-1.2895841586879564E-2</v>
      </c>
      <c r="J301" s="26">
        <f t="shared" si="30"/>
        <v>7.3971502248131888E-3</v>
      </c>
      <c r="K301" s="69">
        <f t="shared" si="31"/>
        <v>7.3971502248131888E-3</v>
      </c>
      <c r="L301" s="69">
        <v>-1.2422519998557096E-2</v>
      </c>
      <c r="M301" s="69">
        <f>_xlfn.NORM.DIST(L301,Main!$O$42,Main!$O$43,0)</f>
        <v>16.202716636172152</v>
      </c>
    </row>
    <row r="302" spans="1:13" x14ac:dyDescent="0.35">
      <c r="A302" s="7">
        <v>42440</v>
      </c>
      <c r="B302" s="27">
        <v>41.869999</v>
      </c>
      <c r="C302" s="27">
        <v>50.34</v>
      </c>
      <c r="D302" s="27">
        <v>9.9574700000000007</v>
      </c>
      <c r="E302" s="16"/>
      <c r="F302" s="29">
        <v>299</v>
      </c>
      <c r="G302" s="6">
        <f t="shared" si="27"/>
        <v>2016</v>
      </c>
      <c r="H302" s="26">
        <f t="shared" si="28"/>
        <v>-4.7755493929453304E-4</v>
      </c>
      <c r="I302" s="26">
        <f t="shared" si="29"/>
        <v>-1.008009345603152E-2</v>
      </c>
      <c r="J302" s="26">
        <f t="shared" si="30"/>
        <v>-7.3971502248132677E-3</v>
      </c>
      <c r="K302" s="69">
        <f t="shared" si="31"/>
        <v>-7.3971502248132677E-3</v>
      </c>
      <c r="L302" s="69">
        <v>-1.2405396857487741E-2</v>
      </c>
      <c r="M302" s="69">
        <f>_xlfn.NORM.DIST(L302,Main!$O$42,Main!$O$43,0)</f>
        <v>16.21028567421958</v>
      </c>
    </row>
    <row r="303" spans="1:13" x14ac:dyDescent="0.35">
      <c r="A303" s="7">
        <v>42443</v>
      </c>
      <c r="B303" s="27">
        <v>41.599997999999999</v>
      </c>
      <c r="C303" s="27">
        <v>50.970001000000003</v>
      </c>
      <c r="D303" s="27">
        <v>10.0869</v>
      </c>
      <c r="E303" s="16"/>
      <c r="F303" s="29">
        <v>300</v>
      </c>
      <c r="G303" s="6">
        <f t="shared" si="27"/>
        <v>2016</v>
      </c>
      <c r="H303" s="26">
        <f t="shared" si="28"/>
        <v>-6.4694369573095236E-3</v>
      </c>
      <c r="I303" s="26">
        <f t="shared" si="29"/>
        <v>1.2437254264164385E-2</v>
      </c>
      <c r="J303" s="26">
        <f t="shared" si="30"/>
        <v>1.2914529008480049E-2</v>
      </c>
      <c r="K303" s="69">
        <f t="shared" si="31"/>
        <v>1.2914529008480049E-2</v>
      </c>
      <c r="L303" s="69">
        <v>-1.2377234257511012E-2</v>
      </c>
      <c r="M303" s="69">
        <f>_xlfn.NORM.DIST(L303,Main!$O$42,Main!$O$43,0)</f>
        <v>16.222718596072163</v>
      </c>
    </row>
    <row r="304" spans="1:13" x14ac:dyDescent="0.35">
      <c r="A304" s="7">
        <v>42444</v>
      </c>
      <c r="B304" s="27">
        <v>41.279998999999997</v>
      </c>
      <c r="C304" s="27">
        <v>50.540000999999997</v>
      </c>
      <c r="D304" s="27">
        <v>9.8650099999999998</v>
      </c>
      <c r="E304" s="16"/>
      <c r="F304" s="29">
        <v>301</v>
      </c>
      <c r="G304" s="6">
        <f t="shared" si="27"/>
        <v>2016</v>
      </c>
      <c r="H304" s="26">
        <f t="shared" si="28"/>
        <v>-7.7220222417926842E-3</v>
      </c>
      <c r="I304" s="26">
        <f t="shared" si="29"/>
        <v>-8.4721222249783956E-3</v>
      </c>
      <c r="J304" s="26">
        <f t="shared" si="30"/>
        <v>-2.2243399114376075E-2</v>
      </c>
      <c r="K304" s="69">
        <f t="shared" si="31"/>
        <v>-2.2243399114376075E-2</v>
      </c>
      <c r="L304" s="69">
        <v>-1.2320849238876677E-2</v>
      </c>
      <c r="M304" s="69">
        <f>_xlfn.NORM.DIST(L304,Main!$O$42,Main!$O$43,0)</f>
        <v>16.247551009550261</v>
      </c>
    </row>
    <row r="305" spans="1:13" x14ac:dyDescent="0.35">
      <c r="A305" s="7">
        <v>42445</v>
      </c>
      <c r="B305" s="27">
        <v>41.709999000000003</v>
      </c>
      <c r="C305" s="27">
        <v>50.540000999999997</v>
      </c>
      <c r="D305" s="27">
        <v>10.0962</v>
      </c>
      <c r="E305" s="16"/>
      <c r="F305" s="29">
        <v>302</v>
      </c>
      <c r="G305" s="6">
        <f t="shared" si="27"/>
        <v>2016</v>
      </c>
      <c r="H305" s="26">
        <f t="shared" si="28"/>
        <v>1.0362787285287119E-2</v>
      </c>
      <c r="I305" s="26">
        <f t="shared" si="29"/>
        <v>0</v>
      </c>
      <c r="J305" s="26">
        <f t="shared" si="30"/>
        <v>2.3164962269509853E-2</v>
      </c>
      <c r="K305" s="69">
        <f t="shared" si="31"/>
        <v>2.3164962269509853E-2</v>
      </c>
      <c r="L305" s="69">
        <v>-1.2285105744514907E-2</v>
      </c>
      <c r="M305" s="69">
        <f>_xlfn.NORM.DIST(L305,Main!$O$42,Main!$O$43,0)</f>
        <v>16.263251218796086</v>
      </c>
    </row>
    <row r="306" spans="1:13" x14ac:dyDescent="0.35">
      <c r="A306" s="7">
        <v>42446</v>
      </c>
      <c r="B306" s="27">
        <v>42.23</v>
      </c>
      <c r="C306" s="27">
        <v>51.82</v>
      </c>
      <c r="D306" s="27">
        <v>10.410500000000001</v>
      </c>
      <c r="E306" s="16"/>
      <c r="F306" s="29">
        <v>303</v>
      </c>
      <c r="G306" s="6">
        <f t="shared" si="27"/>
        <v>2016</v>
      </c>
      <c r="H306" s="26">
        <f t="shared" si="28"/>
        <v>1.2389984712064437E-2</v>
      </c>
      <c r="I306" s="26">
        <f t="shared" si="29"/>
        <v>2.5011053387608239E-2</v>
      </c>
      <c r="J306" s="26">
        <f t="shared" si="30"/>
        <v>3.0655796784793101E-2</v>
      </c>
      <c r="K306" s="69">
        <f t="shared" si="31"/>
        <v>3.0655796784793101E-2</v>
      </c>
      <c r="L306" s="69">
        <v>-1.2262680468099923E-2</v>
      </c>
      <c r="M306" s="69">
        <f>_xlfn.NORM.DIST(L306,Main!$O$42,Main!$O$43,0)</f>
        <v>16.273084934728931</v>
      </c>
    </row>
    <row r="307" spans="1:13" x14ac:dyDescent="0.35">
      <c r="A307" s="7">
        <v>42447</v>
      </c>
      <c r="B307" s="27">
        <v>41.799999</v>
      </c>
      <c r="C307" s="27">
        <v>51.07</v>
      </c>
      <c r="D307" s="27">
        <v>11.057700000000001</v>
      </c>
      <c r="E307" s="16"/>
      <c r="F307" s="29">
        <v>304</v>
      </c>
      <c r="G307" s="6">
        <f t="shared" si="27"/>
        <v>2016</v>
      </c>
      <c r="H307" s="26">
        <f t="shared" si="28"/>
        <v>-1.023455333858682E-2</v>
      </c>
      <c r="I307" s="26">
        <f t="shared" si="29"/>
        <v>-1.4578934474411411E-2</v>
      </c>
      <c r="J307" s="26">
        <f t="shared" si="30"/>
        <v>6.0312105654743188E-2</v>
      </c>
      <c r="K307" s="69">
        <f t="shared" si="31"/>
        <v>6.0312105654743188E-2</v>
      </c>
      <c r="L307" s="69">
        <v>-1.2252405529016115E-2</v>
      </c>
      <c r="M307" s="69">
        <f>_xlfn.NORM.DIST(L307,Main!$O$42,Main!$O$43,0)</f>
        <v>16.277586338800354</v>
      </c>
    </row>
    <row r="308" spans="1:13" x14ac:dyDescent="0.35">
      <c r="A308" s="7">
        <v>42451</v>
      </c>
      <c r="B308" s="27">
        <v>40.770000000000003</v>
      </c>
      <c r="C308" s="27">
        <v>51.509998000000003</v>
      </c>
      <c r="D308" s="27">
        <v>11.5015</v>
      </c>
      <c r="E308" s="16"/>
      <c r="F308" s="29">
        <v>305</v>
      </c>
      <c r="G308" s="6">
        <f t="shared" si="27"/>
        <v>2016</v>
      </c>
      <c r="H308" s="26">
        <f t="shared" si="28"/>
        <v>-2.4949798776103208E-2</v>
      </c>
      <c r="I308" s="26">
        <f t="shared" si="29"/>
        <v>8.5786840905284021E-3</v>
      </c>
      <c r="J308" s="26">
        <f t="shared" si="30"/>
        <v>3.9350443778081313E-2</v>
      </c>
      <c r="K308" s="69">
        <f t="shared" si="31"/>
        <v>3.9350443778081313E-2</v>
      </c>
      <c r="L308" s="69">
        <v>-1.2196377598762428E-2</v>
      </c>
      <c r="M308" s="69">
        <f>_xlfn.NORM.DIST(L308,Main!$O$42,Main!$O$43,0)</f>
        <v>16.30208463863972</v>
      </c>
    </row>
    <row r="309" spans="1:13" x14ac:dyDescent="0.35">
      <c r="A309" s="7">
        <v>42452</v>
      </c>
      <c r="B309" s="27">
        <v>40.139999000000003</v>
      </c>
      <c r="C309" s="27">
        <v>51.400002000000001</v>
      </c>
      <c r="D309" s="27">
        <v>11.113200000000001</v>
      </c>
      <c r="E309" s="16"/>
      <c r="F309" s="29">
        <v>306</v>
      </c>
      <c r="G309" s="6">
        <f t="shared" si="27"/>
        <v>2016</v>
      </c>
      <c r="H309" s="26">
        <f t="shared" si="28"/>
        <v>-1.5573198375775407E-2</v>
      </c>
      <c r="I309" s="26">
        <f t="shared" si="29"/>
        <v>-2.1377133784564809E-3</v>
      </c>
      <c r="J309" s="26">
        <f t="shared" si="30"/>
        <v>-3.4343870663849793E-2</v>
      </c>
      <c r="K309" s="69">
        <f t="shared" si="31"/>
        <v>-3.4343870663849793E-2</v>
      </c>
      <c r="L309" s="69">
        <v>-1.2175735165814916E-2</v>
      </c>
      <c r="M309" s="69">
        <f>_xlfn.NORM.DIST(L309,Main!$O$42,Main!$O$43,0)</f>
        <v>16.3110903692289</v>
      </c>
    </row>
    <row r="310" spans="1:13" x14ac:dyDescent="0.35">
      <c r="A310" s="7">
        <v>42457</v>
      </c>
      <c r="B310" s="27">
        <v>40.139999000000003</v>
      </c>
      <c r="C310" s="27">
        <v>51.52</v>
      </c>
      <c r="D310" s="27">
        <v>11.2981</v>
      </c>
      <c r="E310" s="16"/>
      <c r="F310" s="29">
        <v>307</v>
      </c>
      <c r="G310" s="6">
        <f t="shared" si="27"/>
        <v>2016</v>
      </c>
      <c r="H310" s="26">
        <f t="shared" si="28"/>
        <v>0</v>
      </c>
      <c r="I310" s="26">
        <f t="shared" si="29"/>
        <v>2.3318704244736995E-3</v>
      </c>
      <c r="J310" s="26">
        <f t="shared" si="30"/>
        <v>1.6500979005905494E-2</v>
      </c>
      <c r="K310" s="69">
        <f t="shared" si="31"/>
        <v>1.6500979005905494E-2</v>
      </c>
      <c r="L310" s="69">
        <v>-1.2136071282225561E-2</v>
      </c>
      <c r="M310" s="69">
        <f>_xlfn.NORM.DIST(L310,Main!$O$42,Main!$O$43,0)</f>
        <v>16.328363978031643</v>
      </c>
    </row>
    <row r="311" spans="1:13" x14ac:dyDescent="0.35">
      <c r="A311" s="7">
        <v>42458</v>
      </c>
      <c r="B311" s="27">
        <v>41.060001</v>
      </c>
      <c r="C311" s="27">
        <v>51.470001000000003</v>
      </c>
      <c r="D311" s="27">
        <v>11.2888</v>
      </c>
      <c r="E311" s="16"/>
      <c r="F311" s="29">
        <v>308</v>
      </c>
      <c r="G311" s="6">
        <f t="shared" si="27"/>
        <v>2016</v>
      </c>
      <c r="H311" s="26">
        <f t="shared" si="28"/>
        <v>2.2661117490003636E-2</v>
      </c>
      <c r="I311" s="26">
        <f t="shared" si="29"/>
        <v>-9.7094870264178364E-4</v>
      </c>
      <c r="J311" s="26">
        <f t="shared" si="30"/>
        <v>-8.2348622657822462E-4</v>
      </c>
      <c r="K311" s="69">
        <f t="shared" si="31"/>
        <v>-8.2348622657822462E-4</v>
      </c>
      <c r="L311" s="69">
        <v>-1.2103571514678666E-2</v>
      </c>
      <c r="M311" s="69">
        <f>_xlfn.NORM.DIST(L311,Main!$O$42,Main!$O$43,0)</f>
        <v>16.342487455893572</v>
      </c>
    </row>
    <row r="312" spans="1:13" x14ac:dyDescent="0.35">
      <c r="A312" s="7">
        <v>42459</v>
      </c>
      <c r="B312" s="27">
        <v>41.91</v>
      </c>
      <c r="C312" s="27">
        <v>51.48</v>
      </c>
      <c r="D312" s="27">
        <v>11.5107</v>
      </c>
      <c r="E312" s="16"/>
      <c r="F312" s="29">
        <v>309</v>
      </c>
      <c r="G312" s="6">
        <f t="shared" si="27"/>
        <v>2016</v>
      </c>
      <c r="H312" s="26">
        <f t="shared" si="28"/>
        <v>2.0490025991589916E-2</v>
      </c>
      <c r="I312" s="26">
        <f t="shared" si="29"/>
        <v>1.942496344693009E-4</v>
      </c>
      <c r="J312" s="26">
        <f t="shared" si="30"/>
        <v>1.9465953804264875E-2</v>
      </c>
      <c r="K312" s="69">
        <f t="shared" si="31"/>
        <v>1.9465953804264875E-2</v>
      </c>
      <c r="L312" s="69">
        <v>-1.2026542669733964E-2</v>
      </c>
      <c r="M312" s="69">
        <f>_xlfn.NORM.DIST(L312,Main!$O$42,Main!$O$43,0)</f>
        <v>16.375852950108811</v>
      </c>
    </row>
    <row r="313" spans="1:13" x14ac:dyDescent="0.35">
      <c r="A313" s="7">
        <v>42460</v>
      </c>
      <c r="B313" s="27">
        <v>41</v>
      </c>
      <c r="C313" s="27">
        <v>51.07</v>
      </c>
      <c r="D313" s="27">
        <v>11.603199999999999</v>
      </c>
      <c r="E313" s="16"/>
      <c r="F313" s="29">
        <v>310</v>
      </c>
      <c r="G313" s="6">
        <f t="shared" si="27"/>
        <v>2016</v>
      </c>
      <c r="H313" s="26">
        <f t="shared" si="28"/>
        <v>-2.1952395232672273E-2</v>
      </c>
      <c r="I313" s="26">
        <f t="shared" si="29"/>
        <v>-7.9961420683733325E-3</v>
      </c>
      <c r="J313" s="26">
        <f t="shared" si="30"/>
        <v>8.0038845726613378E-3</v>
      </c>
      <c r="K313" s="69">
        <f t="shared" si="31"/>
        <v>8.0038845726613378E-3</v>
      </c>
      <c r="L313" s="69">
        <v>-1.2026270049563421E-2</v>
      </c>
      <c r="M313" s="69">
        <f>_xlfn.NORM.DIST(L313,Main!$O$42,Main!$O$43,0)</f>
        <v>16.375970763688848</v>
      </c>
    </row>
    <row r="314" spans="1:13" x14ac:dyDescent="0.35">
      <c r="A314" s="7">
        <v>42461</v>
      </c>
      <c r="B314" s="27">
        <v>41.77</v>
      </c>
      <c r="C314" s="27">
        <v>50.580002</v>
      </c>
      <c r="D314" s="27">
        <v>11.603199999999999</v>
      </c>
      <c r="E314" s="16"/>
      <c r="F314" s="29">
        <v>311</v>
      </c>
      <c r="G314" s="6">
        <f t="shared" si="27"/>
        <v>2016</v>
      </c>
      <c r="H314" s="26">
        <f t="shared" si="28"/>
        <v>1.860631180477618E-2</v>
      </c>
      <c r="I314" s="26">
        <f t="shared" si="29"/>
        <v>-9.640959876413507E-3</v>
      </c>
      <c r="J314" s="26">
        <f t="shared" si="30"/>
        <v>0</v>
      </c>
      <c r="K314" s="69">
        <f t="shared" si="31"/>
        <v>0</v>
      </c>
      <c r="L314" s="69">
        <v>-1.2000776919314992E-2</v>
      </c>
      <c r="M314" s="69">
        <f>_xlfn.NORM.DIST(L314,Main!$O$42,Main!$O$43,0)</f>
        <v>16.386979139485028</v>
      </c>
    </row>
    <row r="315" spans="1:13" x14ac:dyDescent="0.35">
      <c r="A315" s="7">
        <v>42464</v>
      </c>
      <c r="B315" s="27">
        <v>41.330002</v>
      </c>
      <c r="C315" s="27">
        <v>49.93</v>
      </c>
      <c r="D315" s="27">
        <v>11.5107</v>
      </c>
      <c r="E315" s="16"/>
      <c r="F315" s="29">
        <v>312</v>
      </c>
      <c r="G315" s="6">
        <f t="shared" si="27"/>
        <v>2016</v>
      </c>
      <c r="H315" s="26">
        <f t="shared" si="28"/>
        <v>-1.0589701594444927E-2</v>
      </c>
      <c r="I315" s="26">
        <f t="shared" si="29"/>
        <v>-1.2934256270621058E-2</v>
      </c>
      <c r="J315" s="26">
        <f t="shared" si="30"/>
        <v>-8.0038845726614089E-3</v>
      </c>
      <c r="K315" s="69">
        <f t="shared" si="31"/>
        <v>-8.0038845726614089E-3</v>
      </c>
      <c r="L315" s="69">
        <v>-1.1960275462971504E-2</v>
      </c>
      <c r="M315" s="69">
        <f>_xlfn.NORM.DIST(L315,Main!$O$42,Main!$O$43,0)</f>
        <v>16.404433489096142</v>
      </c>
    </row>
    <row r="316" spans="1:13" x14ac:dyDescent="0.35">
      <c r="A316" s="7">
        <v>42465</v>
      </c>
      <c r="B316" s="27">
        <v>41.5</v>
      </c>
      <c r="C316" s="27">
        <v>49.439999</v>
      </c>
      <c r="D316" s="27">
        <v>11.5107</v>
      </c>
      <c r="E316" s="16"/>
      <c r="F316" s="29">
        <v>313</v>
      </c>
      <c r="G316" s="6">
        <f t="shared" si="27"/>
        <v>2016</v>
      </c>
      <c r="H316" s="26">
        <f t="shared" si="28"/>
        <v>4.1047503220135928E-3</v>
      </c>
      <c r="I316" s="26">
        <f t="shared" si="29"/>
        <v>-9.8622315896199735E-3</v>
      </c>
      <c r="J316" s="26">
        <f t="shared" si="30"/>
        <v>0</v>
      </c>
      <c r="K316" s="69">
        <f t="shared" si="31"/>
        <v>0</v>
      </c>
      <c r="L316" s="69">
        <v>-1.1909131811566354E-2</v>
      </c>
      <c r="M316" s="69">
        <f>_xlfn.NORM.DIST(L316,Main!$O$42,Main!$O$43,0)</f>
        <v>16.426412747168989</v>
      </c>
    </row>
    <row r="317" spans="1:13" x14ac:dyDescent="0.35">
      <c r="A317" s="7">
        <v>42466</v>
      </c>
      <c r="B317" s="27">
        <v>41.080002</v>
      </c>
      <c r="C317" s="27">
        <v>49.419998</v>
      </c>
      <c r="D317" s="27">
        <v>11.529199999999999</v>
      </c>
      <c r="E317" s="16"/>
      <c r="F317" s="29">
        <v>314</v>
      </c>
      <c r="G317" s="6">
        <f t="shared" si="27"/>
        <v>2016</v>
      </c>
      <c r="H317" s="26">
        <f t="shared" si="28"/>
        <v>-1.0171993490804596E-2</v>
      </c>
      <c r="I317" s="26">
        <f t="shared" si="29"/>
        <v>-4.0463283188028269E-4</v>
      </c>
      <c r="J317" s="26">
        <f t="shared" si="30"/>
        <v>1.6059100930019294E-3</v>
      </c>
      <c r="K317" s="69">
        <f t="shared" si="31"/>
        <v>1.6059100930019294E-3</v>
      </c>
      <c r="L317" s="69">
        <v>-1.1909072448126877E-2</v>
      </c>
      <c r="M317" s="69">
        <f>_xlfn.NORM.DIST(L317,Main!$O$42,Main!$O$43,0)</f>
        <v>16.426438218976784</v>
      </c>
    </row>
    <row r="318" spans="1:13" x14ac:dyDescent="0.35">
      <c r="A318" s="7">
        <v>42467</v>
      </c>
      <c r="B318" s="27">
        <v>40.880001</v>
      </c>
      <c r="C318" s="27">
        <v>49.310001</v>
      </c>
      <c r="D318" s="27">
        <v>11.409000000000001</v>
      </c>
      <c r="E318" s="16"/>
      <c r="F318" s="29">
        <v>315</v>
      </c>
      <c r="G318" s="6">
        <f t="shared" si="27"/>
        <v>2016</v>
      </c>
      <c r="H318" s="26">
        <f t="shared" si="28"/>
        <v>-4.8804633885598456E-3</v>
      </c>
      <c r="I318" s="26">
        <f t="shared" si="29"/>
        <v>-2.2282395751210388E-3</v>
      </c>
      <c r="J318" s="26">
        <f t="shared" si="30"/>
        <v>-1.0480430044448171E-2</v>
      </c>
      <c r="K318" s="69">
        <f t="shared" si="31"/>
        <v>-1.0480430044448171E-2</v>
      </c>
      <c r="L318" s="69">
        <v>-1.1881327886752788E-2</v>
      </c>
      <c r="M318" s="69">
        <f>_xlfn.NORM.DIST(L318,Main!$O$42,Main!$O$43,0)</f>
        <v>16.438332757057708</v>
      </c>
    </row>
    <row r="319" spans="1:13" x14ac:dyDescent="0.35">
      <c r="A319" s="7">
        <v>42468</v>
      </c>
      <c r="B319" s="27">
        <v>40.220001000000003</v>
      </c>
      <c r="C319" s="27">
        <v>49.110000999999997</v>
      </c>
      <c r="D319" s="27">
        <v>11.4275</v>
      </c>
      <c r="E319" s="16"/>
      <c r="F319" s="29">
        <v>316</v>
      </c>
      <c r="G319" s="6">
        <f t="shared" si="27"/>
        <v>2016</v>
      </c>
      <c r="H319" s="26">
        <f t="shared" si="28"/>
        <v>-1.6276561149530393E-2</v>
      </c>
      <c r="I319" s="26">
        <f t="shared" si="29"/>
        <v>-4.0642201022920493E-3</v>
      </c>
      <c r="J319" s="26">
        <f t="shared" si="30"/>
        <v>1.6202136095301064E-3</v>
      </c>
      <c r="K319" s="69">
        <f t="shared" si="31"/>
        <v>1.6202136095301064E-3</v>
      </c>
      <c r="L319" s="69">
        <v>-1.1836681176166071E-2</v>
      </c>
      <c r="M319" s="69">
        <f>_xlfn.NORM.DIST(L319,Main!$O$42,Main!$O$43,0)</f>
        <v>16.457430823963556</v>
      </c>
    </row>
    <row r="320" spans="1:13" x14ac:dyDescent="0.35">
      <c r="A320" s="7">
        <v>42471</v>
      </c>
      <c r="B320" s="27">
        <v>40.630001</v>
      </c>
      <c r="C320" s="27">
        <v>49.009998000000003</v>
      </c>
      <c r="D320" s="27">
        <v>11.52</v>
      </c>
      <c r="E320" s="16"/>
      <c r="F320" s="29">
        <v>317</v>
      </c>
      <c r="G320" s="6">
        <f t="shared" si="27"/>
        <v>2016</v>
      </c>
      <c r="H320" s="26">
        <f t="shared" si="28"/>
        <v>1.0142325404232532E-2</v>
      </c>
      <c r="I320" s="26">
        <f t="shared" si="29"/>
        <v>-2.0383823001475861E-3</v>
      </c>
      <c r="J320" s="26">
        <f t="shared" si="30"/>
        <v>8.0619240439827305E-3</v>
      </c>
      <c r="K320" s="69">
        <f t="shared" si="31"/>
        <v>8.0619240439827305E-3</v>
      </c>
      <c r="L320" s="69">
        <v>-1.1834457647002909E-2</v>
      </c>
      <c r="M320" s="69">
        <f>_xlfn.NORM.DIST(L320,Main!$O$42,Main!$O$43,0)</f>
        <v>16.458380580217792</v>
      </c>
    </row>
    <row r="321" spans="1:13" x14ac:dyDescent="0.35">
      <c r="A321" s="7">
        <v>42472</v>
      </c>
      <c r="B321" s="27">
        <v>40.799999</v>
      </c>
      <c r="C321" s="27">
        <v>49.5</v>
      </c>
      <c r="D321" s="27">
        <v>11.6402</v>
      </c>
      <c r="E321" s="16"/>
      <c r="F321" s="29">
        <v>318</v>
      </c>
      <c r="G321" s="6">
        <f t="shared" si="27"/>
        <v>2016</v>
      </c>
      <c r="H321" s="26">
        <f t="shared" si="28"/>
        <v>4.1753222883212735E-3</v>
      </c>
      <c r="I321" s="26">
        <f t="shared" si="29"/>
        <v>9.9483514611875701E-3</v>
      </c>
      <c r="J321" s="26">
        <f t="shared" si="30"/>
        <v>1.0379969018519793E-2</v>
      </c>
      <c r="K321" s="69">
        <f t="shared" si="31"/>
        <v>1.0379969018519793E-2</v>
      </c>
      <c r="L321" s="69">
        <v>-1.1824462095023386E-2</v>
      </c>
      <c r="M321" s="69">
        <f>_xlfn.NORM.DIST(L321,Main!$O$42,Main!$O$43,0)</f>
        <v>16.462648450902456</v>
      </c>
    </row>
    <row r="322" spans="1:13" x14ac:dyDescent="0.35">
      <c r="A322" s="7">
        <v>42473</v>
      </c>
      <c r="B322" s="27">
        <v>41.25</v>
      </c>
      <c r="C322" s="27">
        <v>49.150002000000001</v>
      </c>
      <c r="D322" s="27">
        <v>11.7788</v>
      </c>
      <c r="E322" s="16"/>
      <c r="F322" s="29">
        <v>319</v>
      </c>
      <c r="G322" s="6">
        <f t="shared" si="27"/>
        <v>2016</v>
      </c>
      <c r="H322" s="26">
        <f t="shared" si="28"/>
        <v>1.0969055880378189E-2</v>
      </c>
      <c r="I322" s="26">
        <f t="shared" si="29"/>
        <v>-7.0957822897099714E-3</v>
      </c>
      <c r="J322" s="26">
        <f t="shared" si="30"/>
        <v>1.1836681176166118E-2</v>
      </c>
      <c r="K322" s="69">
        <f t="shared" si="31"/>
        <v>1.1836681176166118E-2</v>
      </c>
      <c r="L322" s="69">
        <v>-1.1635554672747576E-2</v>
      </c>
      <c r="M322" s="69">
        <f>_xlfn.NORM.DIST(L322,Main!$O$42,Main!$O$43,0)</f>
        <v>16.542805743000091</v>
      </c>
    </row>
    <row r="323" spans="1:13" x14ac:dyDescent="0.35">
      <c r="A323" s="7">
        <v>42474</v>
      </c>
      <c r="B323" s="27">
        <v>41.5</v>
      </c>
      <c r="C323" s="27">
        <v>49.279998999999997</v>
      </c>
      <c r="D323" s="27">
        <v>11.6402</v>
      </c>
      <c r="E323" s="16"/>
      <c r="F323" s="29">
        <v>320</v>
      </c>
      <c r="G323" s="6">
        <f t="shared" si="27"/>
        <v>2016</v>
      </c>
      <c r="H323" s="26">
        <f t="shared" si="28"/>
        <v>6.0423144559626617E-3</v>
      </c>
      <c r="I323" s="26">
        <f t="shared" si="29"/>
        <v>2.6414116481217062E-3</v>
      </c>
      <c r="J323" s="26">
        <f t="shared" si="30"/>
        <v>-1.1836681176166071E-2</v>
      </c>
      <c r="K323" s="69">
        <f t="shared" si="31"/>
        <v>-1.1836681176166071E-2</v>
      </c>
      <c r="L323" s="69">
        <v>-1.1617098672081464E-2</v>
      </c>
      <c r="M323" s="69">
        <f>_xlfn.NORM.DIST(L323,Main!$O$42,Main!$O$43,0)</f>
        <v>16.550585524486834</v>
      </c>
    </row>
    <row r="324" spans="1:13" x14ac:dyDescent="0.35">
      <c r="A324" s="7">
        <v>42475</v>
      </c>
      <c r="B324" s="27">
        <v>41.459999000000003</v>
      </c>
      <c r="C324" s="27">
        <v>49.150002000000001</v>
      </c>
      <c r="D324" s="27">
        <v>11.8713</v>
      </c>
      <c r="E324" s="16"/>
      <c r="F324" s="29">
        <v>321</v>
      </c>
      <c r="G324" s="6">
        <f t="shared" ref="G324:G387" si="32">YEAR(A324)</f>
        <v>2016</v>
      </c>
      <c r="H324" s="26">
        <f t="shared" si="28"/>
        <v>-9.6434434865266491E-4</v>
      </c>
      <c r="I324" s="26">
        <f t="shared" si="29"/>
        <v>-2.6414116481215991E-3</v>
      </c>
      <c r="J324" s="26">
        <f t="shared" si="30"/>
        <v>1.9659098136266196E-2</v>
      </c>
      <c r="K324" s="69">
        <f t="shared" si="31"/>
        <v>1.9659098136266196E-2</v>
      </c>
      <c r="L324" s="69">
        <v>-1.1610088980111743E-2</v>
      </c>
      <c r="M324" s="69">
        <f>_xlfn.NORM.DIST(L324,Main!$O$42,Main!$O$43,0)</f>
        <v>16.553537911080358</v>
      </c>
    </row>
    <row r="325" spans="1:13" x14ac:dyDescent="0.35">
      <c r="A325" s="7">
        <v>42478</v>
      </c>
      <c r="B325" s="27">
        <v>40.840000000000003</v>
      </c>
      <c r="C325" s="27">
        <v>47.799999</v>
      </c>
      <c r="D325" s="27">
        <v>11.908300000000001</v>
      </c>
      <c r="E325" s="16"/>
      <c r="F325" s="29">
        <v>322</v>
      </c>
      <c r="G325" s="6">
        <f t="shared" si="32"/>
        <v>2016</v>
      </c>
      <c r="H325" s="26">
        <f t="shared" ref="H325:H388" si="33">LN(B325/B324)</f>
        <v>-1.5067089591535082E-2</v>
      </c>
      <c r="I325" s="26">
        <f t="shared" ref="I325:I388" si="34">LN(C325/C324)</f>
        <v>-2.7851268708026636E-2</v>
      </c>
      <c r="J325" s="26">
        <f t="shared" ref="J325:J388" si="35">LN(D325/D324)</f>
        <v>3.111913561120862E-3</v>
      </c>
      <c r="K325" s="69">
        <f t="shared" ref="K325:K388" si="36">HLOOKUP($K$2,$H$2:$J$1509,F325+2,0)</f>
        <v>3.111913561120862E-3</v>
      </c>
      <c r="L325" s="69">
        <v>-1.1590599814909831E-2</v>
      </c>
      <c r="M325" s="69">
        <f>_xlfn.NORM.DIST(L325,Main!$O$42,Main!$O$43,0)</f>
        <v>16.5617394763979</v>
      </c>
    </row>
    <row r="326" spans="1:13" x14ac:dyDescent="0.35">
      <c r="A326" s="7">
        <v>42479</v>
      </c>
      <c r="B326" s="27">
        <v>41.18</v>
      </c>
      <c r="C326" s="27">
        <v>50.18</v>
      </c>
      <c r="D326" s="27">
        <v>12.0192</v>
      </c>
      <c r="E326" s="16"/>
      <c r="F326" s="29">
        <v>323</v>
      </c>
      <c r="G326" s="6">
        <f t="shared" si="32"/>
        <v>2016</v>
      </c>
      <c r="H326" s="26">
        <f t="shared" si="33"/>
        <v>8.2907083031785629E-3</v>
      </c>
      <c r="I326" s="26">
        <f t="shared" si="34"/>
        <v>4.8590922361368215E-2</v>
      </c>
      <c r="J326" s="26">
        <f t="shared" si="35"/>
        <v>9.2697351680454867E-3</v>
      </c>
      <c r="K326" s="69">
        <f t="shared" si="36"/>
        <v>9.2697351680454867E-3</v>
      </c>
      <c r="L326" s="69">
        <v>-1.1577553342442787E-2</v>
      </c>
      <c r="M326" s="69">
        <f>_xlfn.NORM.DIST(L326,Main!$O$42,Main!$O$43,0)</f>
        <v>16.567224018224785</v>
      </c>
    </row>
    <row r="327" spans="1:13" x14ac:dyDescent="0.35">
      <c r="A327" s="7">
        <v>42480</v>
      </c>
      <c r="B327" s="27">
        <v>40.810001</v>
      </c>
      <c r="C327" s="27">
        <v>50.5</v>
      </c>
      <c r="D327" s="27">
        <v>12.0839</v>
      </c>
      <c r="E327" s="16"/>
      <c r="F327" s="29">
        <v>324</v>
      </c>
      <c r="G327" s="6">
        <f t="shared" si="32"/>
        <v>2016</v>
      </c>
      <c r="H327" s="26">
        <f t="shared" si="33"/>
        <v>-9.0255276781312493E-3</v>
      </c>
      <c r="I327" s="26">
        <f t="shared" si="34"/>
        <v>6.3567953430378665E-3</v>
      </c>
      <c r="J327" s="26">
        <f t="shared" si="35"/>
        <v>5.3686169329919629E-3</v>
      </c>
      <c r="K327" s="69">
        <f t="shared" si="36"/>
        <v>5.3686169329919629E-3</v>
      </c>
      <c r="L327" s="69">
        <v>-1.1574203281136678E-2</v>
      </c>
      <c r="M327" s="69">
        <f>_xlfn.NORM.DIST(L327,Main!$O$42,Main!$O$43,0)</f>
        <v>16.568631586999249</v>
      </c>
    </row>
    <row r="328" spans="1:13" x14ac:dyDescent="0.35">
      <c r="A328" s="7">
        <v>42481</v>
      </c>
      <c r="B328" s="27">
        <v>40.540000999999997</v>
      </c>
      <c r="C328" s="27">
        <v>50.619999</v>
      </c>
      <c r="D328" s="27">
        <v>12.0655</v>
      </c>
      <c r="E328" s="16"/>
      <c r="F328" s="29">
        <v>325</v>
      </c>
      <c r="G328" s="6">
        <f t="shared" si="32"/>
        <v>2016</v>
      </c>
      <c r="H328" s="26">
        <f t="shared" si="33"/>
        <v>-6.6380082306629713E-3</v>
      </c>
      <c r="I328" s="26">
        <f t="shared" si="34"/>
        <v>2.3733990806260458E-3</v>
      </c>
      <c r="J328" s="26">
        <f t="shared" si="35"/>
        <v>-1.5238476782504968E-3</v>
      </c>
      <c r="K328" s="69">
        <f t="shared" si="36"/>
        <v>-1.5238476782504968E-3</v>
      </c>
      <c r="L328" s="69">
        <v>-1.1560822401075971E-2</v>
      </c>
      <c r="M328" s="69">
        <f>_xlfn.NORM.DIST(L328,Main!$O$42,Main!$O$43,0)</f>
        <v>16.574250678661183</v>
      </c>
    </row>
    <row r="329" spans="1:13" x14ac:dyDescent="0.35">
      <c r="A329" s="7">
        <v>42482</v>
      </c>
      <c r="B329" s="27">
        <v>40.150002000000001</v>
      </c>
      <c r="C329" s="27">
        <v>50.02</v>
      </c>
      <c r="D329" s="27">
        <v>12.2134</v>
      </c>
      <c r="E329" s="16"/>
      <c r="F329" s="29">
        <v>326</v>
      </c>
      <c r="G329" s="6">
        <f t="shared" si="32"/>
        <v>2016</v>
      </c>
      <c r="H329" s="26">
        <f t="shared" si="33"/>
        <v>-9.6666754848792457E-3</v>
      </c>
      <c r="I329" s="26">
        <f t="shared" si="34"/>
        <v>-1.1923809912467191E-2</v>
      </c>
      <c r="J329" s="26">
        <f t="shared" si="35"/>
        <v>1.2183569231767144E-2</v>
      </c>
      <c r="K329" s="69">
        <f t="shared" si="36"/>
        <v>1.2183569231767144E-2</v>
      </c>
      <c r="L329" s="69">
        <v>-1.1552475051150857E-2</v>
      </c>
      <c r="M329" s="69">
        <f>_xlfn.NORM.DIST(L329,Main!$O$42,Main!$O$43,0)</f>
        <v>16.577753547471712</v>
      </c>
    </row>
    <row r="330" spans="1:13" x14ac:dyDescent="0.35">
      <c r="A330" s="7">
        <v>42485</v>
      </c>
      <c r="B330" s="27">
        <v>39.979999999999997</v>
      </c>
      <c r="C330" s="27">
        <v>49.950001</v>
      </c>
      <c r="D330" s="27">
        <v>11.908300000000001</v>
      </c>
      <c r="E330" s="16"/>
      <c r="F330" s="29">
        <v>327</v>
      </c>
      <c r="G330" s="6">
        <f t="shared" si="32"/>
        <v>2016</v>
      </c>
      <c r="H330" s="26">
        <f t="shared" si="33"/>
        <v>-4.2431611337159954E-3</v>
      </c>
      <c r="I330" s="26">
        <f t="shared" si="34"/>
        <v>-1.4004003348907234E-3</v>
      </c>
      <c r="J330" s="26">
        <f t="shared" si="35"/>
        <v>-2.5298073654554151E-2</v>
      </c>
      <c r="K330" s="69">
        <f t="shared" si="36"/>
        <v>-2.5298073654554151E-2</v>
      </c>
      <c r="L330" s="69">
        <v>-1.1546805405071501E-2</v>
      </c>
      <c r="M330" s="69">
        <f>_xlfn.NORM.DIST(L330,Main!$O$42,Main!$O$43,0)</f>
        <v>16.580131665429914</v>
      </c>
    </row>
    <row r="331" spans="1:13" x14ac:dyDescent="0.35">
      <c r="A331" s="7">
        <v>42486</v>
      </c>
      <c r="B331" s="27">
        <v>39.840000000000003</v>
      </c>
      <c r="C331" s="27">
        <v>50.32</v>
      </c>
      <c r="D331" s="27">
        <v>11.908300000000001</v>
      </c>
      <c r="E331" s="16"/>
      <c r="F331" s="29">
        <v>328</v>
      </c>
      <c r="G331" s="6">
        <f t="shared" si="32"/>
        <v>2016</v>
      </c>
      <c r="H331" s="26">
        <f t="shared" si="33"/>
        <v>-3.5078963558563825E-3</v>
      </c>
      <c r="I331" s="26">
        <f t="shared" si="34"/>
        <v>7.3800872776027936E-3</v>
      </c>
      <c r="J331" s="26">
        <f t="shared" si="35"/>
        <v>0</v>
      </c>
      <c r="K331" s="69">
        <f t="shared" si="36"/>
        <v>0</v>
      </c>
      <c r="L331" s="69">
        <v>-1.1472401162236807E-2</v>
      </c>
      <c r="M331" s="69">
        <f>_xlfn.NORM.DIST(L331,Main!$O$42,Main!$O$43,0)</f>
        <v>16.611258876412418</v>
      </c>
    </row>
    <row r="332" spans="1:13" x14ac:dyDescent="0.35">
      <c r="A332" s="7">
        <v>42487</v>
      </c>
      <c r="B332" s="27">
        <v>43.02</v>
      </c>
      <c r="C332" s="27">
        <v>51.57</v>
      </c>
      <c r="D332" s="27">
        <v>12.01</v>
      </c>
      <c r="E332" s="16"/>
      <c r="F332" s="29">
        <v>329</v>
      </c>
      <c r="G332" s="6">
        <f t="shared" si="32"/>
        <v>2016</v>
      </c>
      <c r="H332" s="26">
        <f t="shared" si="33"/>
        <v>7.6793691123186403E-2</v>
      </c>
      <c r="I332" s="26">
        <f t="shared" si="34"/>
        <v>2.4537495670682398E-2</v>
      </c>
      <c r="J332" s="26">
        <f t="shared" si="35"/>
        <v>8.5040001082402339E-3</v>
      </c>
      <c r="K332" s="69">
        <f t="shared" si="36"/>
        <v>8.5040001082402339E-3</v>
      </c>
      <c r="L332" s="69">
        <v>-1.1449416683324358E-2</v>
      </c>
      <c r="M332" s="69">
        <f>_xlfn.NORM.DIST(L332,Main!$O$42,Main!$O$43,0)</f>
        <v>16.620843791717149</v>
      </c>
    </row>
    <row r="333" spans="1:13" x14ac:dyDescent="0.35">
      <c r="A333" s="7">
        <v>42488</v>
      </c>
      <c r="B333" s="27">
        <v>43.400002000000001</v>
      </c>
      <c r="C333" s="27">
        <v>52.119999</v>
      </c>
      <c r="D333" s="27">
        <v>12.120900000000001</v>
      </c>
      <c r="E333" s="16"/>
      <c r="F333" s="29">
        <v>330</v>
      </c>
      <c r="G333" s="6">
        <f t="shared" si="32"/>
        <v>2016</v>
      </c>
      <c r="H333" s="26">
        <f t="shared" si="33"/>
        <v>8.7943633497234476E-3</v>
      </c>
      <c r="I333" s="26">
        <f t="shared" si="34"/>
        <v>1.0608625007283878E-2</v>
      </c>
      <c r="J333" s="26">
        <f t="shared" si="35"/>
        <v>9.1915992180728202E-3</v>
      </c>
      <c r="K333" s="69">
        <f t="shared" si="36"/>
        <v>9.1915992180728202E-3</v>
      </c>
      <c r="L333" s="69">
        <v>-1.1428695823622744E-2</v>
      </c>
      <c r="M333" s="69">
        <f>_xlfn.NORM.DIST(L333,Main!$O$42,Main!$O$43,0)</f>
        <v>16.62947227206908</v>
      </c>
    </row>
    <row r="334" spans="1:13" x14ac:dyDescent="0.35">
      <c r="A334" s="7">
        <v>42489</v>
      </c>
      <c r="B334" s="27">
        <v>42.549999</v>
      </c>
      <c r="C334" s="27">
        <v>52.450001</v>
      </c>
      <c r="D334" s="27">
        <v>12.2788</v>
      </c>
      <c r="E334" s="16"/>
      <c r="F334" s="29">
        <v>331</v>
      </c>
      <c r="G334" s="6">
        <f t="shared" si="32"/>
        <v>2016</v>
      </c>
      <c r="H334" s="26">
        <f t="shared" si="33"/>
        <v>-1.9779655671687206E-2</v>
      </c>
      <c r="I334" s="26">
        <f t="shared" si="34"/>
        <v>6.3116208379314746E-3</v>
      </c>
      <c r="J334" s="26">
        <f t="shared" si="35"/>
        <v>1.2942962764427291E-2</v>
      </c>
      <c r="K334" s="69">
        <f t="shared" si="36"/>
        <v>1.2942962764427291E-2</v>
      </c>
      <c r="L334" s="69">
        <v>-1.1386661954826778E-2</v>
      </c>
      <c r="M334" s="69">
        <f>_xlfn.NORM.DIST(L334,Main!$O$42,Main!$O$43,0)</f>
        <v>16.646939400080377</v>
      </c>
    </row>
    <row r="335" spans="1:13" x14ac:dyDescent="0.35">
      <c r="A335" s="7">
        <v>42492</v>
      </c>
      <c r="B335" s="27">
        <v>42.27</v>
      </c>
      <c r="C335" s="27">
        <v>53.259998000000003</v>
      </c>
      <c r="D335" s="27">
        <v>12.307700000000001</v>
      </c>
      <c r="E335" s="16"/>
      <c r="F335" s="29">
        <v>332</v>
      </c>
      <c r="G335" s="6">
        <f t="shared" si="32"/>
        <v>2016</v>
      </c>
      <c r="H335" s="26">
        <f t="shared" si="33"/>
        <v>-6.6022169389216637E-3</v>
      </c>
      <c r="I335" s="26">
        <f t="shared" si="34"/>
        <v>1.5325188926069128E-2</v>
      </c>
      <c r="J335" s="26">
        <f t="shared" si="35"/>
        <v>2.350884697702769E-3</v>
      </c>
      <c r="K335" s="69">
        <f t="shared" si="36"/>
        <v>2.350884697702769E-3</v>
      </c>
      <c r="L335" s="69">
        <v>-1.1359455733582892E-2</v>
      </c>
      <c r="M335" s="69">
        <f>_xlfn.NORM.DIST(L335,Main!$O$42,Main!$O$43,0)</f>
        <v>16.658218838744023</v>
      </c>
    </row>
    <row r="336" spans="1:13" x14ac:dyDescent="0.35">
      <c r="A336" s="7">
        <v>42493</v>
      </c>
      <c r="B336" s="27">
        <v>43.240001999999997</v>
      </c>
      <c r="C336" s="27">
        <v>52.810001</v>
      </c>
      <c r="D336" s="27">
        <v>12.0192</v>
      </c>
      <c r="E336" s="16"/>
      <c r="F336" s="29">
        <v>333</v>
      </c>
      <c r="G336" s="6">
        <f t="shared" si="32"/>
        <v>2016</v>
      </c>
      <c r="H336" s="26">
        <f t="shared" si="33"/>
        <v>2.2688424445776692E-2</v>
      </c>
      <c r="I336" s="26">
        <f t="shared" si="34"/>
        <v>-8.4849571795028479E-3</v>
      </c>
      <c r="J336" s="26">
        <f t="shared" si="35"/>
        <v>-2.3719711620397647E-2</v>
      </c>
      <c r="K336" s="69">
        <f t="shared" si="36"/>
        <v>-2.3719711620397647E-2</v>
      </c>
      <c r="L336" s="69">
        <v>-1.1337233803162974E-2</v>
      </c>
      <c r="M336" s="69">
        <f>_xlfn.NORM.DIST(L336,Main!$O$42,Main!$O$43,0)</f>
        <v>16.667416590014536</v>
      </c>
    </row>
    <row r="337" spans="1:13" x14ac:dyDescent="0.35">
      <c r="A337" s="7">
        <v>42494</v>
      </c>
      <c r="B337" s="27">
        <v>44.18</v>
      </c>
      <c r="C337" s="27">
        <v>53.990001999999997</v>
      </c>
      <c r="D337" s="27">
        <v>11.865399999999999</v>
      </c>
      <c r="E337" s="16"/>
      <c r="F337" s="29">
        <v>334</v>
      </c>
      <c r="G337" s="6">
        <f t="shared" si="32"/>
        <v>2016</v>
      </c>
      <c r="H337" s="26">
        <f t="shared" si="33"/>
        <v>2.1506158967495807E-2</v>
      </c>
      <c r="I337" s="26">
        <f t="shared" si="34"/>
        <v>2.2098295619442567E-2</v>
      </c>
      <c r="J337" s="26">
        <f t="shared" si="35"/>
        <v>-1.2878769232143138E-2</v>
      </c>
      <c r="K337" s="69">
        <f t="shared" si="36"/>
        <v>-1.2878769232143138E-2</v>
      </c>
      <c r="L337" s="69">
        <v>-1.1251876797434919E-2</v>
      </c>
      <c r="M337" s="69">
        <f>_xlfn.NORM.DIST(L337,Main!$O$42,Main!$O$43,0)</f>
        <v>16.702618208609604</v>
      </c>
    </row>
    <row r="338" spans="1:13" x14ac:dyDescent="0.35">
      <c r="A338" s="7">
        <v>42495</v>
      </c>
      <c r="B338" s="27">
        <v>43.049999</v>
      </c>
      <c r="C338" s="27">
        <v>52.950001</v>
      </c>
      <c r="D338" s="27">
        <v>11.692299999999999</v>
      </c>
      <c r="E338" s="16"/>
      <c r="F338" s="29">
        <v>335</v>
      </c>
      <c r="G338" s="6">
        <f t="shared" si="32"/>
        <v>2016</v>
      </c>
      <c r="H338" s="26">
        <f t="shared" si="33"/>
        <v>-2.5909990347035252E-2</v>
      </c>
      <c r="I338" s="26">
        <f t="shared" si="34"/>
        <v>-1.9450790340935296E-2</v>
      </c>
      <c r="J338" s="26">
        <f t="shared" si="35"/>
        <v>-1.4696096429767823E-2</v>
      </c>
      <c r="K338" s="69">
        <f t="shared" si="36"/>
        <v>-1.4696096429767823E-2</v>
      </c>
      <c r="L338" s="69">
        <v>-1.1159446248898407E-2</v>
      </c>
      <c r="M338" s="69">
        <f>_xlfn.NORM.DIST(L338,Main!$O$42,Main!$O$43,0)</f>
        <v>16.740506498447019</v>
      </c>
    </row>
    <row r="339" spans="1:13" x14ac:dyDescent="0.35">
      <c r="A339" s="7">
        <v>42496</v>
      </c>
      <c r="B339" s="27">
        <v>43.610000999999997</v>
      </c>
      <c r="C339" s="27">
        <v>53.450001</v>
      </c>
      <c r="D339" s="27">
        <v>11.7212</v>
      </c>
      <c r="E339" s="16"/>
      <c r="F339" s="29">
        <v>336</v>
      </c>
      <c r="G339" s="6">
        <f t="shared" si="32"/>
        <v>2016</v>
      </c>
      <c r="H339" s="26">
        <f t="shared" si="33"/>
        <v>1.292429714025947E-2</v>
      </c>
      <c r="I339" s="26">
        <f t="shared" si="34"/>
        <v>9.3985652469714635E-3</v>
      </c>
      <c r="J339" s="26">
        <f t="shared" si="35"/>
        <v>2.4686624961745619E-3</v>
      </c>
      <c r="K339" s="69">
        <f t="shared" si="36"/>
        <v>2.4686624961745619E-3</v>
      </c>
      <c r="L339" s="69">
        <v>-1.1080445776571907E-2</v>
      </c>
      <c r="M339" s="69">
        <f>_xlfn.NORM.DIST(L339,Main!$O$42,Main!$O$43,0)</f>
        <v>16.772698210737463</v>
      </c>
    </row>
    <row r="340" spans="1:13" x14ac:dyDescent="0.35">
      <c r="A340" s="7">
        <v>42499</v>
      </c>
      <c r="B340" s="27">
        <v>43.400002000000001</v>
      </c>
      <c r="C340" s="27">
        <v>54.34</v>
      </c>
      <c r="D340" s="27">
        <v>11.7308</v>
      </c>
      <c r="E340" s="16"/>
      <c r="F340" s="29">
        <v>337</v>
      </c>
      <c r="G340" s="6">
        <f t="shared" si="32"/>
        <v>2016</v>
      </c>
      <c r="H340" s="26">
        <f t="shared" si="33"/>
        <v>-4.827017595887783E-3</v>
      </c>
      <c r="I340" s="26">
        <f t="shared" si="34"/>
        <v>1.6513947818073707E-2</v>
      </c>
      <c r="J340" s="26">
        <f t="shared" si="35"/>
        <v>8.1869354734848338E-4</v>
      </c>
      <c r="K340" s="69">
        <f t="shared" si="36"/>
        <v>8.1869354734848338E-4</v>
      </c>
      <c r="L340" s="69">
        <v>-1.1077036338907494E-2</v>
      </c>
      <c r="M340" s="69">
        <f>_xlfn.NORM.DIST(L340,Main!$O$42,Main!$O$43,0)</f>
        <v>16.774083521606553</v>
      </c>
    </row>
    <row r="341" spans="1:13" x14ac:dyDescent="0.35">
      <c r="A341" s="7">
        <v>42500</v>
      </c>
      <c r="B341" s="27">
        <v>43.59</v>
      </c>
      <c r="C341" s="27">
        <v>54.970001000000003</v>
      </c>
      <c r="D341" s="27">
        <v>12.009600000000001</v>
      </c>
      <c r="E341" s="16"/>
      <c r="F341" s="29">
        <v>338</v>
      </c>
      <c r="G341" s="6">
        <f t="shared" si="32"/>
        <v>2016</v>
      </c>
      <c r="H341" s="26">
        <f t="shared" si="33"/>
        <v>4.3682790609937848E-3</v>
      </c>
      <c r="I341" s="26">
        <f t="shared" si="34"/>
        <v>1.1526996066108084E-2</v>
      </c>
      <c r="J341" s="26">
        <f t="shared" si="35"/>
        <v>2.3488468425255326E-2</v>
      </c>
      <c r="K341" s="69">
        <f t="shared" si="36"/>
        <v>2.3488468425255326E-2</v>
      </c>
      <c r="L341" s="69">
        <v>-1.1046919596014225E-2</v>
      </c>
      <c r="M341" s="69">
        <f>_xlfn.NORM.DIST(L341,Main!$O$42,Main!$O$43,0)</f>
        <v>16.786306055612744</v>
      </c>
    </row>
    <row r="342" spans="1:13" x14ac:dyDescent="0.35">
      <c r="A342" s="7">
        <v>42501</v>
      </c>
      <c r="B342" s="27">
        <v>42.93</v>
      </c>
      <c r="C342" s="27">
        <v>55.099997999999999</v>
      </c>
      <c r="D342" s="27">
        <v>11.8558</v>
      </c>
      <c r="E342" s="16"/>
      <c r="F342" s="29">
        <v>339</v>
      </c>
      <c r="G342" s="6">
        <f t="shared" si="32"/>
        <v>2016</v>
      </c>
      <c r="H342" s="26">
        <f t="shared" si="33"/>
        <v>-1.5256884013832029E-2</v>
      </c>
      <c r="I342" s="26">
        <f t="shared" si="34"/>
        <v>2.362079796917708E-3</v>
      </c>
      <c r="J342" s="26">
        <f t="shared" si="35"/>
        <v>-1.2889130642934831E-2</v>
      </c>
      <c r="K342" s="69">
        <f t="shared" si="36"/>
        <v>-1.2889130642934831E-2</v>
      </c>
      <c r="L342" s="69">
        <v>-1.102547001170771E-2</v>
      </c>
      <c r="M342" s="69">
        <f>_xlfn.NORM.DIST(L342,Main!$O$42,Main!$O$43,0)</f>
        <v>16.794995326618793</v>
      </c>
    </row>
    <row r="343" spans="1:13" x14ac:dyDescent="0.35">
      <c r="A343" s="7">
        <v>42502</v>
      </c>
      <c r="B343" s="27">
        <v>43.080002</v>
      </c>
      <c r="C343" s="27">
        <v>54.200001</v>
      </c>
      <c r="D343" s="27">
        <v>11.817299999999999</v>
      </c>
      <c r="E343" s="16"/>
      <c r="F343" s="29">
        <v>340</v>
      </c>
      <c r="G343" s="6">
        <f t="shared" si="32"/>
        <v>2016</v>
      </c>
      <c r="H343" s="26">
        <f t="shared" si="33"/>
        <v>3.4880164769727812E-3</v>
      </c>
      <c r="I343" s="26">
        <f t="shared" si="34"/>
        <v>-1.6468752965442635E-2</v>
      </c>
      <c r="J343" s="26">
        <f t="shared" si="35"/>
        <v>-3.2526398268996897E-3</v>
      </c>
      <c r="K343" s="69">
        <f t="shared" si="36"/>
        <v>-3.2526398268996897E-3</v>
      </c>
      <c r="L343" s="69">
        <v>-1.1013327177983165E-2</v>
      </c>
      <c r="M343" s="69">
        <f>_xlfn.NORM.DIST(L343,Main!$O$42,Main!$O$43,0)</f>
        <v>16.799908577212829</v>
      </c>
    </row>
    <row r="344" spans="1:13" x14ac:dyDescent="0.35">
      <c r="A344" s="7">
        <v>42503</v>
      </c>
      <c r="B344" s="27">
        <v>42.720001000000003</v>
      </c>
      <c r="C344" s="27">
        <v>54.349997999999999</v>
      </c>
      <c r="D344" s="27">
        <v>11.5288</v>
      </c>
      <c r="E344" s="16"/>
      <c r="F344" s="29">
        <v>341</v>
      </c>
      <c r="G344" s="6">
        <f t="shared" si="32"/>
        <v>2016</v>
      </c>
      <c r="H344" s="26">
        <f t="shared" si="33"/>
        <v>-8.3916806532632251E-3</v>
      </c>
      <c r="I344" s="26">
        <f t="shared" si="34"/>
        <v>2.7636498729047914E-3</v>
      </c>
      <c r="J344" s="26">
        <f t="shared" si="35"/>
        <v>-2.4716306946715321E-2</v>
      </c>
      <c r="K344" s="69">
        <f t="shared" si="36"/>
        <v>-2.4716306946715321E-2</v>
      </c>
      <c r="L344" s="69">
        <v>-1.1004237591013705E-2</v>
      </c>
      <c r="M344" s="69">
        <f>_xlfn.NORM.DIST(L344,Main!$O$42,Main!$O$43,0)</f>
        <v>16.803583653862209</v>
      </c>
    </row>
    <row r="345" spans="1:13" x14ac:dyDescent="0.35">
      <c r="A345" s="7">
        <v>42506</v>
      </c>
      <c r="B345" s="27">
        <v>42.990001999999997</v>
      </c>
      <c r="C345" s="27">
        <v>54.610000999999997</v>
      </c>
      <c r="D345" s="27">
        <v>11.586499999999999</v>
      </c>
      <c r="E345" s="16"/>
      <c r="F345" s="29">
        <v>342</v>
      </c>
      <c r="G345" s="6">
        <f t="shared" si="32"/>
        <v>2016</v>
      </c>
      <c r="H345" s="26">
        <f t="shared" si="33"/>
        <v>6.300358970457302E-3</v>
      </c>
      <c r="I345" s="26">
        <f t="shared" si="34"/>
        <v>4.7724577070368699E-3</v>
      </c>
      <c r="J345" s="26">
        <f t="shared" si="35"/>
        <v>4.9923747337836622E-3</v>
      </c>
      <c r="K345" s="69">
        <f t="shared" si="36"/>
        <v>4.9923747337836622E-3</v>
      </c>
      <c r="L345" s="69">
        <v>-1.0920630390938041E-2</v>
      </c>
      <c r="M345" s="69">
        <f>_xlfn.NORM.DIST(L345,Main!$O$42,Main!$O$43,0)</f>
        <v>16.837276110730549</v>
      </c>
    </row>
    <row r="346" spans="1:13" x14ac:dyDescent="0.35">
      <c r="A346" s="7">
        <v>42507</v>
      </c>
      <c r="B346" s="27">
        <v>43.540000999999997</v>
      </c>
      <c r="C346" s="27">
        <v>57.02</v>
      </c>
      <c r="D346" s="27">
        <v>11.6731</v>
      </c>
      <c r="E346" s="16"/>
      <c r="F346" s="29">
        <v>343</v>
      </c>
      <c r="G346" s="6">
        <f t="shared" si="32"/>
        <v>2016</v>
      </c>
      <c r="H346" s="26">
        <f t="shared" si="33"/>
        <v>1.2712501743151259E-2</v>
      </c>
      <c r="I346" s="26">
        <f t="shared" si="34"/>
        <v>4.3185049008799284E-2</v>
      </c>
      <c r="J346" s="26">
        <f t="shared" si="35"/>
        <v>7.4464221360679064E-3</v>
      </c>
      <c r="K346" s="69">
        <f t="shared" si="36"/>
        <v>7.4464221360679064E-3</v>
      </c>
      <c r="L346" s="69">
        <v>-1.0841329371747756E-2</v>
      </c>
      <c r="M346" s="69">
        <f>_xlfn.NORM.DIST(L346,Main!$O$42,Main!$O$43,0)</f>
        <v>16.869046651752726</v>
      </c>
    </row>
    <row r="347" spans="1:13" x14ac:dyDescent="0.35">
      <c r="A347" s="7">
        <v>42508</v>
      </c>
      <c r="B347" s="27">
        <v>43.009998000000003</v>
      </c>
      <c r="C347" s="27">
        <v>56.849997999999999</v>
      </c>
      <c r="D347" s="27">
        <v>11.567299999999999</v>
      </c>
      <c r="E347" s="16"/>
      <c r="F347" s="29">
        <v>344</v>
      </c>
      <c r="G347" s="6">
        <f t="shared" si="32"/>
        <v>2016</v>
      </c>
      <c r="H347" s="26">
        <f t="shared" si="33"/>
        <v>-1.2247478478957222E-2</v>
      </c>
      <c r="I347" s="26">
        <f t="shared" si="34"/>
        <v>-2.9858984682805956E-3</v>
      </c>
      <c r="J347" s="26">
        <f t="shared" si="35"/>
        <v>-9.1048975829375704E-3</v>
      </c>
      <c r="K347" s="69">
        <f t="shared" si="36"/>
        <v>-9.1048975829375704E-3</v>
      </c>
      <c r="L347" s="69">
        <v>-1.0837199100655131E-2</v>
      </c>
      <c r="M347" s="69">
        <f>_xlfn.NORM.DIST(L347,Main!$O$42,Main!$O$43,0)</f>
        <v>16.870696370054329</v>
      </c>
    </row>
    <row r="348" spans="1:13" x14ac:dyDescent="0.35">
      <c r="A348" s="7">
        <v>42509</v>
      </c>
      <c r="B348" s="27">
        <v>42.889999000000003</v>
      </c>
      <c r="C348" s="27">
        <v>56.950001</v>
      </c>
      <c r="D348" s="27">
        <v>11.3269</v>
      </c>
      <c r="E348" s="16"/>
      <c r="F348" s="29">
        <v>345</v>
      </c>
      <c r="G348" s="6">
        <f t="shared" si="32"/>
        <v>2016</v>
      </c>
      <c r="H348" s="26">
        <f t="shared" si="33"/>
        <v>-2.7939250814994453E-3</v>
      </c>
      <c r="I348" s="26">
        <f t="shared" si="34"/>
        <v>1.7575224362082289E-3</v>
      </c>
      <c r="J348" s="26">
        <f t="shared" si="35"/>
        <v>-2.1001724112287949E-2</v>
      </c>
      <c r="K348" s="69">
        <f t="shared" si="36"/>
        <v>-2.1001724112287949E-2</v>
      </c>
      <c r="L348" s="69">
        <v>-1.0834871067817779E-2</v>
      </c>
      <c r="M348" s="69">
        <f>_xlfn.NORM.DIST(L348,Main!$O$42,Main!$O$43,0)</f>
        <v>16.871626017233151</v>
      </c>
    </row>
    <row r="349" spans="1:13" x14ac:dyDescent="0.35">
      <c r="A349" s="7">
        <v>42510</v>
      </c>
      <c r="B349" s="27">
        <v>42.849997999999999</v>
      </c>
      <c r="C349" s="27">
        <v>55.18</v>
      </c>
      <c r="D349" s="27">
        <v>11.384600000000001</v>
      </c>
      <c r="E349" s="16"/>
      <c r="F349" s="29">
        <v>346</v>
      </c>
      <c r="G349" s="6">
        <f t="shared" si="32"/>
        <v>2016</v>
      </c>
      <c r="H349" s="26">
        <f t="shared" si="33"/>
        <v>-9.3307684398880519E-4</v>
      </c>
      <c r="I349" s="26">
        <f t="shared" si="34"/>
        <v>-3.157313866331346E-2</v>
      </c>
      <c r="J349" s="26">
        <f t="shared" si="35"/>
        <v>5.0811372336731758E-3</v>
      </c>
      <c r="K349" s="69">
        <f t="shared" si="36"/>
        <v>5.0811372336731758E-3</v>
      </c>
      <c r="L349" s="69">
        <v>-1.0802657402422191E-2</v>
      </c>
      <c r="M349" s="69">
        <f>_xlfn.NORM.DIST(L349,Main!$O$42,Main!$O$43,0)</f>
        <v>16.884473607392124</v>
      </c>
    </row>
    <row r="350" spans="1:13" x14ac:dyDescent="0.35">
      <c r="A350" s="7">
        <v>42513</v>
      </c>
      <c r="B350" s="27">
        <v>43.169998</v>
      </c>
      <c r="C350" s="27">
        <v>55.27</v>
      </c>
      <c r="D350" s="27">
        <v>11.461499999999999</v>
      </c>
      <c r="E350" s="16"/>
      <c r="F350" s="29">
        <v>347</v>
      </c>
      <c r="G350" s="6">
        <f t="shared" si="32"/>
        <v>2016</v>
      </c>
      <c r="H350" s="26">
        <f t="shared" si="33"/>
        <v>7.440164869574219E-3</v>
      </c>
      <c r="I350" s="26">
        <f t="shared" si="34"/>
        <v>1.6296970560315447E-3</v>
      </c>
      <c r="J350" s="26">
        <f t="shared" si="35"/>
        <v>6.7320278232800438E-3</v>
      </c>
      <c r="K350" s="69">
        <f t="shared" si="36"/>
        <v>6.7320278232800438E-3</v>
      </c>
      <c r="L350" s="69">
        <v>-1.0746372075484073E-2</v>
      </c>
      <c r="M350" s="69">
        <f>_xlfn.NORM.DIST(L350,Main!$O$42,Main!$O$43,0)</f>
        <v>16.906848815760252</v>
      </c>
    </row>
    <row r="351" spans="1:13" x14ac:dyDescent="0.35">
      <c r="A351" s="7">
        <v>42514</v>
      </c>
      <c r="B351" s="27">
        <v>43.419998</v>
      </c>
      <c r="C351" s="27">
        <v>56.060001</v>
      </c>
      <c r="D351" s="27">
        <v>11.5288</v>
      </c>
      <c r="E351" s="16"/>
      <c r="F351" s="29">
        <v>348</v>
      </c>
      <c r="G351" s="6">
        <f t="shared" si="32"/>
        <v>2016</v>
      </c>
      <c r="H351" s="26">
        <f t="shared" si="33"/>
        <v>5.7743551495057482E-3</v>
      </c>
      <c r="I351" s="26">
        <f t="shared" si="34"/>
        <v>1.4192297729501167E-2</v>
      </c>
      <c r="J351" s="26">
        <f t="shared" si="35"/>
        <v>5.854659768420767E-3</v>
      </c>
      <c r="K351" s="69">
        <f t="shared" si="36"/>
        <v>5.854659768420767E-3</v>
      </c>
      <c r="L351" s="69">
        <v>-1.0714388850179737E-2</v>
      </c>
      <c r="M351" s="69">
        <f>_xlfn.NORM.DIST(L351,Main!$O$42,Main!$O$43,0)</f>
        <v>16.91952179572754</v>
      </c>
    </row>
    <row r="352" spans="1:13" x14ac:dyDescent="0.35">
      <c r="A352" s="7">
        <v>42515</v>
      </c>
      <c r="B352" s="27">
        <v>43.720001000000003</v>
      </c>
      <c r="C352" s="27">
        <v>56.330002</v>
      </c>
      <c r="D352" s="27">
        <v>11.625</v>
      </c>
      <c r="E352" s="16"/>
      <c r="F352" s="29">
        <v>349</v>
      </c>
      <c r="G352" s="6">
        <f t="shared" si="32"/>
        <v>2016</v>
      </c>
      <c r="H352" s="26">
        <f t="shared" si="33"/>
        <v>6.885567792742798E-3</v>
      </c>
      <c r="I352" s="26">
        <f t="shared" si="34"/>
        <v>4.8047248370088076E-3</v>
      </c>
      <c r="J352" s="26">
        <f t="shared" si="35"/>
        <v>8.3096989314051014E-3</v>
      </c>
      <c r="K352" s="69">
        <f t="shared" si="36"/>
        <v>8.3096989314051014E-3</v>
      </c>
      <c r="L352" s="69">
        <v>-1.0677145546519905E-2</v>
      </c>
      <c r="M352" s="69">
        <f>_xlfn.NORM.DIST(L352,Main!$O$42,Main!$O$43,0)</f>
        <v>16.934241104404766</v>
      </c>
    </row>
    <row r="353" spans="1:13" x14ac:dyDescent="0.35">
      <c r="A353" s="7">
        <v>42516</v>
      </c>
      <c r="B353" s="27">
        <v>44.580002</v>
      </c>
      <c r="C353" s="27">
        <v>55.290000999999997</v>
      </c>
      <c r="D353" s="27">
        <v>11.6538</v>
      </c>
      <c r="E353" s="16"/>
      <c r="F353" s="29">
        <v>350</v>
      </c>
      <c r="G353" s="6">
        <f t="shared" si="32"/>
        <v>2016</v>
      </c>
      <c r="H353" s="26">
        <f t="shared" si="33"/>
        <v>1.9479686639724408E-2</v>
      </c>
      <c r="I353" s="26">
        <f t="shared" si="34"/>
        <v>-1.8635209975386851E-2</v>
      </c>
      <c r="J353" s="26">
        <f t="shared" si="35"/>
        <v>2.4743556105850796E-3</v>
      </c>
      <c r="K353" s="69">
        <f t="shared" si="36"/>
        <v>2.4743556105850796E-3</v>
      </c>
      <c r="L353" s="69">
        <v>-1.0649727916658039E-2</v>
      </c>
      <c r="M353" s="69">
        <f>_xlfn.NORM.DIST(L353,Main!$O$42,Main!$O$43,0)</f>
        <v>16.945050964419266</v>
      </c>
    </row>
    <row r="354" spans="1:13" x14ac:dyDescent="0.35">
      <c r="A354" s="7">
        <v>42517</v>
      </c>
      <c r="B354" s="27">
        <v>44.400002000000001</v>
      </c>
      <c r="C354" s="27">
        <v>55.400002000000001</v>
      </c>
      <c r="D354" s="27">
        <v>11.5192</v>
      </c>
      <c r="E354" s="16"/>
      <c r="F354" s="29">
        <v>351</v>
      </c>
      <c r="G354" s="6">
        <f t="shared" si="32"/>
        <v>2016</v>
      </c>
      <c r="H354" s="26">
        <f t="shared" si="33"/>
        <v>-4.0458583376659961E-3</v>
      </c>
      <c r="I354" s="26">
        <f t="shared" si="34"/>
        <v>1.9875514180258298E-3</v>
      </c>
      <c r="J354" s="26">
        <f t="shared" si="35"/>
        <v>-1.1617098672081464E-2</v>
      </c>
      <c r="K354" s="69">
        <f t="shared" si="36"/>
        <v>-1.1617098672081464E-2</v>
      </c>
      <c r="L354" s="69">
        <v>-1.063346770285893E-2</v>
      </c>
      <c r="M354" s="69">
        <f>_xlfn.NORM.DIST(L354,Main!$O$42,Main!$O$43,0)</f>
        <v>16.951451329266117</v>
      </c>
    </row>
    <row r="355" spans="1:13" x14ac:dyDescent="0.35">
      <c r="A355" s="7">
        <v>42520</v>
      </c>
      <c r="B355" s="27">
        <v>43.970001000000003</v>
      </c>
      <c r="C355" s="27">
        <v>55.5</v>
      </c>
      <c r="D355" s="27">
        <v>11.5</v>
      </c>
      <c r="E355" s="16"/>
      <c r="F355" s="29">
        <v>352</v>
      </c>
      <c r="G355" s="6">
        <f t="shared" si="32"/>
        <v>2016</v>
      </c>
      <c r="H355" s="26">
        <f t="shared" si="33"/>
        <v>-9.7319085477254024E-3</v>
      </c>
      <c r="I355" s="26">
        <f t="shared" si="34"/>
        <v>1.8033908980682625E-3</v>
      </c>
      <c r="J355" s="26">
        <f t="shared" si="35"/>
        <v>-1.6681730427192563E-3</v>
      </c>
      <c r="K355" s="69">
        <f t="shared" si="36"/>
        <v>-1.6681730427192563E-3</v>
      </c>
      <c r="L355" s="69">
        <v>-1.0564877811955645E-2</v>
      </c>
      <c r="M355" s="69">
        <f>_xlfn.NORM.DIST(L355,Main!$O$42,Main!$O$43,0)</f>
        <v>16.978363476247011</v>
      </c>
    </row>
    <row r="356" spans="1:13" x14ac:dyDescent="0.35">
      <c r="A356" s="7">
        <v>42521</v>
      </c>
      <c r="B356" s="27">
        <v>42.84</v>
      </c>
      <c r="C356" s="27">
        <v>54.41</v>
      </c>
      <c r="D356" s="27">
        <v>11.2788</v>
      </c>
      <c r="E356" s="16"/>
      <c r="F356" s="29">
        <v>353</v>
      </c>
      <c r="G356" s="6">
        <f t="shared" si="32"/>
        <v>2016</v>
      </c>
      <c r="H356" s="26">
        <f t="shared" si="33"/>
        <v>-2.6035360355949593E-2</v>
      </c>
      <c r="I356" s="26">
        <f t="shared" si="34"/>
        <v>-1.9835060254554875E-2</v>
      </c>
      <c r="J356" s="26">
        <f t="shared" si="35"/>
        <v>-1.9422177937085332E-2</v>
      </c>
      <c r="K356" s="69">
        <f t="shared" si="36"/>
        <v>-1.9422177937085332E-2</v>
      </c>
      <c r="L356" s="69">
        <v>-1.0539193381861878E-2</v>
      </c>
      <c r="M356" s="69">
        <f>_xlfn.NORM.DIST(L356,Main!$O$42,Main!$O$43,0)</f>
        <v>16.988405089423743</v>
      </c>
    </row>
    <row r="357" spans="1:13" x14ac:dyDescent="0.35">
      <c r="A357" s="7">
        <v>42522</v>
      </c>
      <c r="B357" s="27">
        <v>43.689999</v>
      </c>
      <c r="C357" s="27">
        <v>53.68</v>
      </c>
      <c r="D357" s="27">
        <v>11.2308</v>
      </c>
      <c r="E357" s="16"/>
      <c r="F357" s="29">
        <v>354</v>
      </c>
      <c r="G357" s="6">
        <f t="shared" si="32"/>
        <v>2016</v>
      </c>
      <c r="H357" s="26">
        <f t="shared" si="33"/>
        <v>1.9646974495263255E-2</v>
      </c>
      <c r="I357" s="26">
        <f t="shared" si="34"/>
        <v>-1.3507467834407566E-2</v>
      </c>
      <c r="J357" s="26">
        <f t="shared" si="35"/>
        <v>-4.2648534630449243E-3</v>
      </c>
      <c r="K357" s="69">
        <f t="shared" si="36"/>
        <v>-4.2648534630449243E-3</v>
      </c>
      <c r="L357" s="69">
        <v>-1.0480430044448171E-2</v>
      </c>
      <c r="M357" s="69">
        <f>_xlfn.NORM.DIST(L357,Main!$O$42,Main!$O$43,0)</f>
        <v>17.011305153521256</v>
      </c>
    </row>
    <row r="358" spans="1:13" x14ac:dyDescent="0.35">
      <c r="A358" s="7">
        <v>42523</v>
      </c>
      <c r="B358" s="27">
        <v>43.459999000000003</v>
      </c>
      <c r="C358" s="27">
        <v>53.689999</v>
      </c>
      <c r="D358" s="27">
        <v>11.125</v>
      </c>
      <c r="E358" s="16"/>
      <c r="F358" s="29">
        <v>355</v>
      </c>
      <c r="G358" s="6">
        <f t="shared" si="32"/>
        <v>2016</v>
      </c>
      <c r="H358" s="26">
        <f t="shared" si="33"/>
        <v>-5.2782682561920945E-3</v>
      </c>
      <c r="I358" s="26">
        <f t="shared" si="34"/>
        <v>1.8625314560916198E-4</v>
      </c>
      <c r="J358" s="26">
        <f t="shared" si="35"/>
        <v>-9.4651759167701296E-3</v>
      </c>
      <c r="K358" s="69">
        <f t="shared" si="36"/>
        <v>-9.4651759167701296E-3</v>
      </c>
      <c r="L358" s="69">
        <v>-1.0463473640827748E-2</v>
      </c>
      <c r="M358" s="69">
        <f>_xlfn.NORM.DIST(L358,Main!$O$42,Main!$O$43,0)</f>
        <v>17.017893832122571</v>
      </c>
    </row>
    <row r="359" spans="1:13" x14ac:dyDescent="0.35">
      <c r="A359" s="7">
        <v>42524</v>
      </c>
      <c r="B359" s="27">
        <v>44.169998</v>
      </c>
      <c r="C359" s="27">
        <v>54.459999000000003</v>
      </c>
      <c r="D359" s="27">
        <v>11.413500000000001</v>
      </c>
      <c r="E359" s="16"/>
      <c r="F359" s="29">
        <v>356</v>
      </c>
      <c r="G359" s="6">
        <f t="shared" si="32"/>
        <v>2016</v>
      </c>
      <c r="H359" s="26">
        <f t="shared" si="33"/>
        <v>1.6204828510213157E-2</v>
      </c>
      <c r="I359" s="26">
        <f t="shared" si="34"/>
        <v>1.4239723074477238E-2</v>
      </c>
      <c r="J359" s="26">
        <f t="shared" si="35"/>
        <v>2.5602037250246186E-2</v>
      </c>
      <c r="K359" s="69">
        <f t="shared" si="36"/>
        <v>2.5602037250246186E-2</v>
      </c>
      <c r="L359" s="69">
        <v>-1.0401282479615446E-2</v>
      </c>
      <c r="M359" s="69">
        <f>_xlfn.NORM.DIST(L359,Main!$O$42,Main!$O$43,0)</f>
        <v>17.041985191423965</v>
      </c>
    </row>
    <row r="360" spans="1:13" x14ac:dyDescent="0.35">
      <c r="A360" s="7">
        <v>42527</v>
      </c>
      <c r="B360" s="27">
        <v>43.439999</v>
      </c>
      <c r="C360" s="27">
        <v>54.27</v>
      </c>
      <c r="D360" s="27">
        <v>11.365399999999999</v>
      </c>
      <c r="E360" s="16"/>
      <c r="F360" s="29">
        <v>357</v>
      </c>
      <c r="G360" s="6">
        <f t="shared" si="32"/>
        <v>2016</v>
      </c>
      <c r="H360" s="26">
        <f t="shared" si="33"/>
        <v>-1.6665127723410604E-2</v>
      </c>
      <c r="I360" s="26">
        <f t="shared" si="34"/>
        <v>-3.4948808081993053E-3</v>
      </c>
      <c r="J360" s="26">
        <f t="shared" si="35"/>
        <v>-4.223212840893731E-3</v>
      </c>
      <c r="K360" s="69">
        <f t="shared" si="36"/>
        <v>-4.223212840893731E-3</v>
      </c>
      <c r="L360" s="69">
        <v>-1.0387678870698382E-2</v>
      </c>
      <c r="M360" s="69">
        <f>_xlfn.NORM.DIST(L360,Main!$O$42,Main!$O$43,0)</f>
        <v>17.047239362216093</v>
      </c>
    </row>
    <row r="361" spans="1:13" x14ac:dyDescent="0.35">
      <c r="A361" s="7">
        <v>42528</v>
      </c>
      <c r="B361" s="27">
        <v>44.740001999999997</v>
      </c>
      <c r="C361" s="27">
        <v>55.240001999999997</v>
      </c>
      <c r="D361" s="27">
        <v>11.5962</v>
      </c>
      <c r="E361" s="16"/>
      <c r="F361" s="29">
        <v>358</v>
      </c>
      <c r="G361" s="6">
        <f t="shared" si="32"/>
        <v>2016</v>
      </c>
      <c r="H361" s="26">
        <f t="shared" si="33"/>
        <v>2.9487348159287344E-2</v>
      </c>
      <c r="I361" s="26">
        <f t="shared" si="34"/>
        <v>1.7715776671425255E-2</v>
      </c>
      <c r="J361" s="26">
        <f t="shared" si="35"/>
        <v>2.0103805775683437E-2</v>
      </c>
      <c r="K361" s="69">
        <f t="shared" si="36"/>
        <v>2.0103805775683437E-2</v>
      </c>
      <c r="L361" s="69">
        <v>-1.0380716054560741E-2</v>
      </c>
      <c r="M361" s="69">
        <f>_xlfn.NORM.DIST(L361,Main!$O$42,Main!$O$43,0)</f>
        <v>17.04992647264854</v>
      </c>
    </row>
    <row r="362" spans="1:13" x14ac:dyDescent="0.35">
      <c r="A362" s="7">
        <v>42529</v>
      </c>
      <c r="B362" s="27">
        <v>44.09</v>
      </c>
      <c r="C362" s="27">
        <v>54.529998999999997</v>
      </c>
      <c r="D362" s="27">
        <v>11.942299999999999</v>
      </c>
      <c r="E362" s="16"/>
      <c r="F362" s="29">
        <v>359</v>
      </c>
      <c r="G362" s="6">
        <f t="shared" si="32"/>
        <v>2016</v>
      </c>
      <c r="H362" s="26">
        <f t="shared" si="33"/>
        <v>-1.4635001394863036E-2</v>
      </c>
      <c r="I362" s="26">
        <f t="shared" si="34"/>
        <v>-1.2936374147298063E-2</v>
      </c>
      <c r="J362" s="26">
        <f t="shared" si="35"/>
        <v>2.9409260992120621E-2</v>
      </c>
      <c r="K362" s="69">
        <f t="shared" si="36"/>
        <v>2.9409260992120621E-2</v>
      </c>
      <c r="L362" s="69">
        <v>-1.0318756827714744E-2</v>
      </c>
      <c r="M362" s="69">
        <f>_xlfn.NORM.DIST(L362,Main!$O$42,Main!$O$43,0)</f>
        <v>17.07377331053484</v>
      </c>
    </row>
    <row r="363" spans="1:13" x14ac:dyDescent="0.35">
      <c r="A363" s="7">
        <v>42530</v>
      </c>
      <c r="B363" s="27">
        <v>43.009998000000003</v>
      </c>
      <c r="C363" s="27">
        <v>54.25</v>
      </c>
      <c r="D363" s="27">
        <v>11.5769</v>
      </c>
      <c r="E363" s="16"/>
      <c r="F363" s="29">
        <v>360</v>
      </c>
      <c r="G363" s="6">
        <f t="shared" si="32"/>
        <v>2016</v>
      </c>
      <c r="H363" s="26">
        <f t="shared" si="33"/>
        <v>-2.4800399075016129E-2</v>
      </c>
      <c r="I363" s="26">
        <f t="shared" si="34"/>
        <v>-5.1479981788718175E-3</v>
      </c>
      <c r="J363" s="26">
        <f t="shared" si="35"/>
        <v>-3.107498585953538E-2</v>
      </c>
      <c r="K363" s="69">
        <f t="shared" si="36"/>
        <v>-3.107498585953538E-2</v>
      </c>
      <c r="L363" s="69">
        <v>-1.0291686036547636E-2</v>
      </c>
      <c r="M363" s="69">
        <f>_xlfn.NORM.DIST(L363,Main!$O$42,Main!$O$43,0)</f>
        <v>17.084155723070428</v>
      </c>
    </row>
    <row r="364" spans="1:13" x14ac:dyDescent="0.35">
      <c r="A364" s="7">
        <v>42531</v>
      </c>
      <c r="B364" s="27">
        <v>42.529998999999997</v>
      </c>
      <c r="C364" s="27">
        <v>53.68</v>
      </c>
      <c r="D364" s="27">
        <v>11.259600000000001</v>
      </c>
      <c r="E364" s="16"/>
      <c r="F364" s="29">
        <v>361</v>
      </c>
      <c r="G364" s="6">
        <f t="shared" si="32"/>
        <v>2016</v>
      </c>
      <c r="H364" s="26">
        <f t="shared" si="33"/>
        <v>-1.1222914542102882E-2</v>
      </c>
      <c r="I364" s="26">
        <f t="shared" si="34"/>
        <v>-1.0562499757142588E-2</v>
      </c>
      <c r="J364" s="26">
        <f t="shared" si="35"/>
        <v>-2.7790635268057941E-2</v>
      </c>
      <c r="K364" s="69">
        <f t="shared" si="36"/>
        <v>-2.7790635268057941E-2</v>
      </c>
      <c r="L364" s="69">
        <v>-1.0289507381683568E-2</v>
      </c>
      <c r="M364" s="69">
        <f>_xlfn.NORM.DIST(L364,Main!$O$42,Main!$O$43,0)</f>
        <v>17.084990329134296</v>
      </c>
    </row>
    <row r="365" spans="1:13" x14ac:dyDescent="0.35">
      <c r="A365" s="7">
        <v>42534</v>
      </c>
      <c r="B365" s="27">
        <v>42.66</v>
      </c>
      <c r="C365" s="27">
        <v>53.34</v>
      </c>
      <c r="D365" s="27">
        <v>11.125</v>
      </c>
      <c r="E365" s="16"/>
      <c r="F365" s="29">
        <v>362</v>
      </c>
      <c r="G365" s="6">
        <f t="shared" si="32"/>
        <v>2016</v>
      </c>
      <c r="H365" s="26">
        <f t="shared" si="33"/>
        <v>3.0520272904771399E-3</v>
      </c>
      <c r="I365" s="26">
        <f t="shared" si="34"/>
        <v>-6.3539739095581031E-3</v>
      </c>
      <c r="J365" s="26">
        <f t="shared" si="35"/>
        <v>-1.2026270049563421E-2</v>
      </c>
      <c r="K365" s="69">
        <f t="shared" si="36"/>
        <v>-1.2026270049563421E-2</v>
      </c>
      <c r="L365" s="69">
        <v>-1.0261054311481806E-2</v>
      </c>
      <c r="M365" s="69">
        <f>_xlfn.NORM.DIST(L365,Main!$O$42,Main!$O$43,0)</f>
        <v>17.095876940783821</v>
      </c>
    </row>
    <row r="366" spans="1:13" x14ac:dyDescent="0.35">
      <c r="A366" s="7">
        <v>42535</v>
      </c>
      <c r="B366" s="27">
        <v>42.580002</v>
      </c>
      <c r="C366" s="27">
        <v>52.5</v>
      </c>
      <c r="D366" s="27">
        <v>10.7981</v>
      </c>
      <c r="E366" s="16"/>
      <c r="F366" s="29">
        <v>363</v>
      </c>
      <c r="G366" s="6">
        <f t="shared" si="32"/>
        <v>2016</v>
      </c>
      <c r="H366" s="26">
        <f t="shared" si="33"/>
        <v>-1.8770066074634199E-3</v>
      </c>
      <c r="I366" s="26">
        <f t="shared" si="34"/>
        <v>-1.5873349156290233E-2</v>
      </c>
      <c r="J366" s="26">
        <f t="shared" si="35"/>
        <v>-2.9824635324836795E-2</v>
      </c>
      <c r="K366" s="69">
        <f t="shared" si="36"/>
        <v>-2.9824635324836795E-2</v>
      </c>
      <c r="L366" s="69">
        <v>-1.025650016718911E-2</v>
      </c>
      <c r="M366" s="69">
        <f>_xlfn.NORM.DIST(L366,Main!$O$42,Main!$O$43,0)</f>
        <v>17.097617138348216</v>
      </c>
    </row>
    <row r="367" spans="1:13" x14ac:dyDescent="0.35">
      <c r="A367" s="7">
        <v>42536</v>
      </c>
      <c r="B367" s="27">
        <v>43.34</v>
      </c>
      <c r="C367" s="27">
        <v>53.529998999999997</v>
      </c>
      <c r="D367" s="27">
        <v>11.1538</v>
      </c>
      <c r="E367" s="16"/>
      <c r="F367" s="29">
        <v>364</v>
      </c>
      <c r="G367" s="6">
        <f t="shared" si="32"/>
        <v>2016</v>
      </c>
      <c r="H367" s="26">
        <f t="shared" si="33"/>
        <v>1.7691289672472032E-2</v>
      </c>
      <c r="I367" s="26">
        <f t="shared" si="34"/>
        <v>1.9429056126598322E-2</v>
      </c>
      <c r="J367" s="26">
        <f t="shared" si="35"/>
        <v>3.2410054291974709E-2</v>
      </c>
      <c r="K367" s="69">
        <f t="shared" si="36"/>
        <v>3.2410054291974709E-2</v>
      </c>
      <c r="L367" s="69">
        <v>-1.0209525849923913E-2</v>
      </c>
      <c r="M367" s="69">
        <f>_xlfn.NORM.DIST(L367,Main!$O$42,Main!$O$43,0)</f>
        <v>17.115529636004343</v>
      </c>
    </row>
    <row r="368" spans="1:13" x14ac:dyDescent="0.35">
      <c r="A368" s="7">
        <v>42537</v>
      </c>
      <c r="B368" s="27">
        <v>42.919998</v>
      </c>
      <c r="C368" s="27">
        <v>54.779998999999997</v>
      </c>
      <c r="D368" s="27">
        <v>11.2692</v>
      </c>
      <c r="E368" s="16"/>
      <c r="F368" s="29">
        <v>365</v>
      </c>
      <c r="G368" s="6">
        <f t="shared" si="32"/>
        <v>2016</v>
      </c>
      <c r="H368" s="26">
        <f t="shared" si="33"/>
        <v>-9.7381249440389294E-3</v>
      </c>
      <c r="I368" s="26">
        <f t="shared" si="34"/>
        <v>2.308291985591809E-2</v>
      </c>
      <c r="J368" s="26">
        <f t="shared" si="35"/>
        <v>1.0293093596989277E-2</v>
      </c>
      <c r="K368" s="69">
        <f t="shared" si="36"/>
        <v>1.0293093596989277E-2</v>
      </c>
      <c r="L368" s="69">
        <v>-1.0130667299950543E-2</v>
      </c>
      <c r="M368" s="69">
        <f>_xlfn.NORM.DIST(L368,Main!$O$42,Main!$O$43,0)</f>
        <v>17.145448203205884</v>
      </c>
    </row>
    <row r="369" spans="1:13" x14ac:dyDescent="0.35">
      <c r="A369" s="7">
        <v>42538</v>
      </c>
      <c r="B369" s="27">
        <v>43.459999000000003</v>
      </c>
      <c r="C369" s="27">
        <v>55.580002</v>
      </c>
      <c r="D369" s="27">
        <v>11.5</v>
      </c>
      <c r="E369" s="16"/>
      <c r="F369" s="29">
        <v>366</v>
      </c>
      <c r="G369" s="6">
        <f t="shared" si="32"/>
        <v>2016</v>
      </c>
      <c r="H369" s="26">
        <f t="shared" si="33"/>
        <v>1.2503080654445274E-2</v>
      </c>
      <c r="I369" s="26">
        <f t="shared" si="34"/>
        <v>1.4498314718429568E-2</v>
      </c>
      <c r="J369" s="26">
        <f t="shared" si="35"/>
        <v>2.0273694752773314E-2</v>
      </c>
      <c r="K369" s="69">
        <f t="shared" si="36"/>
        <v>2.0273694752773314E-2</v>
      </c>
      <c r="L369" s="69">
        <v>-1.0075651988741587E-2</v>
      </c>
      <c r="M369" s="69">
        <f>_xlfn.NORM.DIST(L369,Main!$O$42,Main!$O$43,0)</f>
        <v>17.166207256208583</v>
      </c>
    </row>
    <row r="370" spans="1:13" x14ac:dyDescent="0.35">
      <c r="A370" s="7">
        <v>42541</v>
      </c>
      <c r="B370" s="27">
        <v>43.580002</v>
      </c>
      <c r="C370" s="27">
        <v>54.84</v>
      </c>
      <c r="D370" s="27">
        <v>11.7308</v>
      </c>
      <c r="E370" s="16"/>
      <c r="F370" s="29">
        <v>367</v>
      </c>
      <c r="G370" s="6">
        <f t="shared" si="32"/>
        <v>2016</v>
      </c>
      <c r="H370" s="26">
        <f t="shared" si="33"/>
        <v>2.7574235904648313E-3</v>
      </c>
      <c r="I370" s="26">
        <f t="shared" si="34"/>
        <v>-1.3403605604410236E-2</v>
      </c>
      <c r="J370" s="26">
        <f t="shared" si="35"/>
        <v>1.9870826164104863E-2</v>
      </c>
      <c r="K370" s="69">
        <f t="shared" si="36"/>
        <v>1.9870826164104863E-2</v>
      </c>
      <c r="L370" s="69">
        <v>-1.0040720370185262E-2</v>
      </c>
      <c r="M370" s="69">
        <f>_xlfn.NORM.DIST(L370,Main!$O$42,Main!$O$43,0)</f>
        <v>17.179339451152345</v>
      </c>
    </row>
    <row r="371" spans="1:13" x14ac:dyDescent="0.35">
      <c r="A371" s="7">
        <v>42542</v>
      </c>
      <c r="B371" s="27">
        <v>43.259998000000003</v>
      </c>
      <c r="C371" s="27">
        <v>55.029998999999997</v>
      </c>
      <c r="D371" s="27">
        <v>11.586499999999999</v>
      </c>
      <c r="E371" s="16"/>
      <c r="F371" s="29">
        <v>368</v>
      </c>
      <c r="G371" s="6">
        <f t="shared" si="32"/>
        <v>2016</v>
      </c>
      <c r="H371" s="26">
        <f t="shared" si="33"/>
        <v>-7.3700011162573737E-3</v>
      </c>
      <c r="I371" s="26">
        <f t="shared" si="34"/>
        <v>3.4586182056473022E-3</v>
      </c>
      <c r="J371" s="26">
        <f t="shared" si="35"/>
        <v>-1.2377234257511012E-2</v>
      </c>
      <c r="K371" s="69">
        <f t="shared" si="36"/>
        <v>-1.2377234257511012E-2</v>
      </c>
      <c r="L371" s="69">
        <v>-9.9579528334346815E-3</v>
      </c>
      <c r="M371" s="69">
        <f>_xlfn.NORM.DIST(L371,Main!$O$42,Main!$O$43,0)</f>
        <v>17.210303628641974</v>
      </c>
    </row>
    <row r="372" spans="1:13" x14ac:dyDescent="0.35">
      <c r="A372" s="7">
        <v>42543</v>
      </c>
      <c r="B372" s="27">
        <v>43.32</v>
      </c>
      <c r="C372" s="27">
        <v>56.380001</v>
      </c>
      <c r="D372" s="27">
        <v>11.663500000000001</v>
      </c>
      <c r="E372" s="16"/>
      <c r="F372" s="29">
        <v>369</v>
      </c>
      <c r="G372" s="6">
        <f t="shared" si="32"/>
        <v>2016</v>
      </c>
      <c r="H372" s="26">
        <f t="shared" si="33"/>
        <v>1.3860478399632212E-3</v>
      </c>
      <c r="I372" s="26">
        <f t="shared" si="34"/>
        <v>2.4236030522991486E-2</v>
      </c>
      <c r="J372" s="26">
        <f t="shared" si="35"/>
        <v>6.6236801306752561E-3</v>
      </c>
      <c r="K372" s="69">
        <f t="shared" si="36"/>
        <v>6.6236801306752561E-3</v>
      </c>
      <c r="L372" s="69">
        <v>-9.8847592325419734E-3</v>
      </c>
      <c r="M372" s="69">
        <f>_xlfn.NORM.DIST(L372,Main!$O$42,Main!$O$43,0)</f>
        <v>17.237507755912606</v>
      </c>
    </row>
    <row r="373" spans="1:13" x14ac:dyDescent="0.35">
      <c r="A373" s="7">
        <v>42544</v>
      </c>
      <c r="B373" s="27">
        <v>43.52</v>
      </c>
      <c r="C373" s="27">
        <v>57.84</v>
      </c>
      <c r="D373" s="27">
        <v>11.8942</v>
      </c>
      <c r="E373" s="16"/>
      <c r="F373" s="29">
        <v>370</v>
      </c>
      <c r="G373" s="6">
        <f t="shared" si="32"/>
        <v>2016</v>
      </c>
      <c r="H373" s="26">
        <f t="shared" si="33"/>
        <v>4.6061804148972811E-3</v>
      </c>
      <c r="I373" s="26">
        <f t="shared" si="34"/>
        <v>2.5566074427756921E-2</v>
      </c>
      <c r="J373" s="26">
        <f t="shared" si="35"/>
        <v>1.9586578937495925E-2</v>
      </c>
      <c r="K373" s="69">
        <f t="shared" si="36"/>
        <v>1.9586578937495925E-2</v>
      </c>
      <c r="L373" s="69">
        <v>-9.8522964430115944E-3</v>
      </c>
      <c r="M373" s="69">
        <f>_xlfn.NORM.DIST(L373,Main!$O$42,Main!$O$43,0)</f>
        <v>17.249519475156553</v>
      </c>
    </row>
    <row r="374" spans="1:13" x14ac:dyDescent="0.35">
      <c r="A374" s="7">
        <v>42545</v>
      </c>
      <c r="B374" s="27">
        <v>43.110000999999997</v>
      </c>
      <c r="C374" s="27">
        <v>55.560001</v>
      </c>
      <c r="D374" s="27">
        <v>10.807700000000001</v>
      </c>
      <c r="E374" s="16"/>
      <c r="F374" s="29">
        <v>371</v>
      </c>
      <c r="G374" s="6">
        <f t="shared" si="32"/>
        <v>2016</v>
      </c>
      <c r="H374" s="26">
        <f t="shared" si="33"/>
        <v>-9.4655905921702341E-3</v>
      </c>
      <c r="I374" s="26">
        <f t="shared" si="34"/>
        <v>-4.0217041965806388E-2</v>
      </c>
      <c r="J374" s="26">
        <f t="shared" si="35"/>
        <v>-9.5792043288186871E-2</v>
      </c>
      <c r="K374" s="69">
        <f t="shared" si="36"/>
        <v>-9.5792043288186871E-2</v>
      </c>
      <c r="L374" s="69">
        <v>-9.8200461809753482E-3</v>
      </c>
      <c r="M374" s="69">
        <f>_xlfn.NORM.DIST(L374,Main!$O$42,Main!$O$43,0)</f>
        <v>17.261419681011265</v>
      </c>
    </row>
    <row r="375" spans="1:13" x14ac:dyDescent="0.35">
      <c r="A375" s="7">
        <v>42548</v>
      </c>
      <c r="B375" s="27">
        <v>42.77</v>
      </c>
      <c r="C375" s="27">
        <v>55.549999</v>
      </c>
      <c r="D375" s="27">
        <v>10.2019</v>
      </c>
      <c r="E375" s="16"/>
      <c r="F375" s="29">
        <v>372</v>
      </c>
      <c r="G375" s="6">
        <f t="shared" si="32"/>
        <v>2016</v>
      </c>
      <c r="H375" s="26">
        <f t="shared" si="33"/>
        <v>-7.9180897166997617E-3</v>
      </c>
      <c r="I375" s="26">
        <f t="shared" si="34"/>
        <v>-1.8003780086435514E-4</v>
      </c>
      <c r="J375" s="26">
        <f t="shared" si="35"/>
        <v>-5.7684865602695687E-2</v>
      </c>
      <c r="K375" s="69">
        <f t="shared" si="36"/>
        <v>-5.7684865602695687E-2</v>
      </c>
      <c r="L375" s="69">
        <v>-9.7880063661628207E-3</v>
      </c>
      <c r="M375" s="69">
        <f>_xlfn.NORM.DIST(L375,Main!$O$42,Main!$O$43,0)</f>
        <v>17.273209707306282</v>
      </c>
    </row>
    <row r="376" spans="1:13" x14ac:dyDescent="0.35">
      <c r="A376" s="7">
        <v>42549</v>
      </c>
      <c r="B376" s="27">
        <v>43.869999</v>
      </c>
      <c r="C376" s="27">
        <v>56.099997999999999</v>
      </c>
      <c r="D376" s="27">
        <v>10.2788</v>
      </c>
      <c r="E376" s="16"/>
      <c r="F376" s="29">
        <v>373</v>
      </c>
      <c r="G376" s="6">
        <f t="shared" si="32"/>
        <v>2016</v>
      </c>
      <c r="H376" s="26">
        <f t="shared" si="33"/>
        <v>2.5393770144684507E-2</v>
      </c>
      <c r="I376" s="26">
        <f t="shared" si="34"/>
        <v>9.8522787941874683E-3</v>
      </c>
      <c r="J376" s="26">
        <f t="shared" si="35"/>
        <v>7.5095442427685222E-3</v>
      </c>
      <c r="K376" s="69">
        <f t="shared" si="36"/>
        <v>7.5095442427685222E-3</v>
      </c>
      <c r="L376" s="69">
        <v>-9.7290551981191499E-3</v>
      </c>
      <c r="M376" s="69">
        <f>_xlfn.NORM.DIST(L376,Main!$O$42,Main!$O$43,0)</f>
        <v>17.29481762737154</v>
      </c>
    </row>
    <row r="377" spans="1:13" x14ac:dyDescent="0.35">
      <c r="A377" s="7">
        <v>42550</v>
      </c>
      <c r="B377" s="27">
        <v>44.080002</v>
      </c>
      <c r="C377" s="27">
        <v>57.48</v>
      </c>
      <c r="D377" s="27">
        <v>10.5</v>
      </c>
      <c r="E377" s="16"/>
      <c r="F377" s="29">
        <v>374</v>
      </c>
      <c r="G377" s="6">
        <f t="shared" si="32"/>
        <v>2016</v>
      </c>
      <c r="H377" s="26">
        <f t="shared" si="33"/>
        <v>4.7755178332068793E-3</v>
      </c>
      <c r="I377" s="26">
        <f t="shared" si="34"/>
        <v>2.4301284332798E-2</v>
      </c>
      <c r="J377" s="26">
        <f t="shared" si="35"/>
        <v>2.1291735467622253E-2</v>
      </c>
      <c r="K377" s="69">
        <f t="shared" si="36"/>
        <v>2.1291735467622253E-2</v>
      </c>
      <c r="L377" s="69">
        <v>-9.7254614725315065E-3</v>
      </c>
      <c r="M377" s="69">
        <f>_xlfn.NORM.DIST(L377,Main!$O$42,Main!$O$43,0)</f>
        <v>17.296131300685147</v>
      </c>
    </row>
    <row r="378" spans="1:13" x14ac:dyDescent="0.35">
      <c r="A378" s="7">
        <v>42551</v>
      </c>
      <c r="B378" s="27">
        <v>43.91</v>
      </c>
      <c r="C378" s="27">
        <v>57.220001000000003</v>
      </c>
      <c r="D378" s="27">
        <v>10.865399999999999</v>
      </c>
      <c r="E378" s="16"/>
      <c r="F378" s="29">
        <v>375</v>
      </c>
      <c r="G378" s="6">
        <f t="shared" si="32"/>
        <v>2016</v>
      </c>
      <c r="H378" s="26">
        <f t="shared" si="33"/>
        <v>-3.8641256430828204E-3</v>
      </c>
      <c r="I378" s="26">
        <f t="shared" si="34"/>
        <v>-4.5335561124532136E-3</v>
      </c>
      <c r="J378" s="26">
        <f t="shared" si="35"/>
        <v>3.4208171329736956E-2</v>
      </c>
      <c r="K378" s="69">
        <f t="shared" si="36"/>
        <v>3.4208171329736956E-2</v>
      </c>
      <c r="L378" s="69">
        <v>-9.6941271230772067E-3</v>
      </c>
      <c r="M378" s="69">
        <f>_xlfn.NORM.DIST(L378,Main!$O$42,Main!$O$43,0)</f>
        <v>17.307568042891265</v>
      </c>
    </row>
    <row r="379" spans="1:13" x14ac:dyDescent="0.35">
      <c r="A379" s="7">
        <v>42552</v>
      </c>
      <c r="B379" s="27">
        <v>44.400002000000001</v>
      </c>
      <c r="C379" s="27">
        <v>58.02</v>
      </c>
      <c r="D379" s="27">
        <v>10.875</v>
      </c>
      <c r="E379" s="16"/>
      <c r="F379" s="29">
        <v>376</v>
      </c>
      <c r="G379" s="6">
        <f t="shared" si="32"/>
        <v>2016</v>
      </c>
      <c r="H379" s="26">
        <f t="shared" si="33"/>
        <v>1.1097429909597134E-2</v>
      </c>
      <c r="I379" s="26">
        <f t="shared" si="34"/>
        <v>1.3884273594887087E-2</v>
      </c>
      <c r="J379" s="26">
        <f t="shared" si="35"/>
        <v>8.8314848153306358E-4</v>
      </c>
      <c r="K379" s="69">
        <f t="shared" si="36"/>
        <v>8.8314848153306358E-4</v>
      </c>
      <c r="L379" s="69">
        <v>-9.6743740675327011E-3</v>
      </c>
      <c r="M379" s="69">
        <f>_xlfn.NORM.DIST(L379,Main!$O$42,Main!$O$43,0)</f>
        <v>17.314761642813437</v>
      </c>
    </row>
    <row r="380" spans="1:13" x14ac:dyDescent="0.35">
      <c r="A380" s="7">
        <v>42555</v>
      </c>
      <c r="B380" s="27">
        <v>44.580002</v>
      </c>
      <c r="C380" s="27">
        <v>59.860000999999997</v>
      </c>
      <c r="D380" s="27">
        <v>10.75</v>
      </c>
      <c r="E380" s="16"/>
      <c r="F380" s="29">
        <v>377</v>
      </c>
      <c r="G380" s="6">
        <f t="shared" si="32"/>
        <v>2016</v>
      </c>
      <c r="H380" s="26">
        <f t="shared" si="33"/>
        <v>4.0458583376661045E-3</v>
      </c>
      <c r="I380" s="26">
        <f t="shared" si="34"/>
        <v>3.1220740436941095E-2</v>
      </c>
      <c r="J380" s="26">
        <f t="shared" si="35"/>
        <v>-1.1560822401075971E-2</v>
      </c>
      <c r="K380" s="69">
        <f t="shared" si="36"/>
        <v>-1.1560822401075971E-2</v>
      </c>
      <c r="L380" s="69">
        <v>-9.6303486533780673E-3</v>
      </c>
      <c r="M380" s="69">
        <f>_xlfn.NORM.DIST(L380,Main!$O$42,Main!$O$43,0)</f>
        <v>17.330749823302238</v>
      </c>
    </row>
    <row r="381" spans="1:13" x14ac:dyDescent="0.35">
      <c r="A381" s="7">
        <v>42556</v>
      </c>
      <c r="B381" s="27">
        <v>43.400002000000001</v>
      </c>
      <c r="C381" s="27">
        <v>58.34</v>
      </c>
      <c r="D381" s="27">
        <v>10.509600000000001</v>
      </c>
      <c r="E381" s="16"/>
      <c r="F381" s="29">
        <v>378</v>
      </c>
      <c r="G381" s="6">
        <f t="shared" si="32"/>
        <v>2016</v>
      </c>
      <c r="H381" s="26">
        <f t="shared" si="33"/>
        <v>-2.6825885631581673E-2</v>
      </c>
      <c r="I381" s="26">
        <f t="shared" si="34"/>
        <v>-2.5720554690623766E-2</v>
      </c>
      <c r="J381" s="26">
        <f t="shared" si="35"/>
        <v>-2.2616629400510471E-2</v>
      </c>
      <c r="K381" s="69">
        <f t="shared" si="36"/>
        <v>-2.2616629400510471E-2</v>
      </c>
      <c r="L381" s="69">
        <v>-9.5553206351248251E-3</v>
      </c>
      <c r="M381" s="69">
        <f>_xlfn.NORM.DIST(L381,Main!$O$42,Main!$O$43,0)</f>
        <v>17.357853710351097</v>
      </c>
    </row>
    <row r="382" spans="1:13" x14ac:dyDescent="0.35">
      <c r="A382" s="7">
        <v>42557</v>
      </c>
      <c r="B382" s="27">
        <v>42.93</v>
      </c>
      <c r="C382" s="27">
        <v>56.950001</v>
      </c>
      <c r="D382" s="27">
        <v>10.5962</v>
      </c>
      <c r="E382" s="16"/>
      <c r="F382" s="29">
        <v>379</v>
      </c>
      <c r="G382" s="6">
        <f t="shared" si="32"/>
        <v>2016</v>
      </c>
      <c r="H382" s="26">
        <f t="shared" si="33"/>
        <v>-1.0888604952838228E-2</v>
      </c>
      <c r="I382" s="26">
        <f t="shared" si="34"/>
        <v>-2.4114256987121954E-2</v>
      </c>
      <c r="J382" s="26">
        <f t="shared" si="35"/>
        <v>8.2063211057180809E-3</v>
      </c>
      <c r="K382" s="69">
        <f t="shared" si="36"/>
        <v>8.2063211057180809E-3</v>
      </c>
      <c r="L382" s="69">
        <v>-9.4651759167701296E-3</v>
      </c>
      <c r="M382" s="69">
        <f>_xlfn.NORM.DIST(L382,Main!$O$42,Main!$O$43,0)</f>
        <v>17.390178708764076</v>
      </c>
    </row>
    <row r="383" spans="1:13" x14ac:dyDescent="0.35">
      <c r="A383" s="7">
        <v>42558</v>
      </c>
      <c r="B383" s="27">
        <v>43.27</v>
      </c>
      <c r="C383" s="27">
        <v>56.09</v>
      </c>
      <c r="D383" s="27">
        <v>10.942299999999999</v>
      </c>
      <c r="E383" s="16"/>
      <c r="F383" s="29">
        <v>380</v>
      </c>
      <c r="G383" s="6">
        <f t="shared" si="32"/>
        <v>2016</v>
      </c>
      <c r="H383" s="26">
        <f t="shared" si="33"/>
        <v>7.8886720003242278E-3</v>
      </c>
      <c r="I383" s="26">
        <f t="shared" si="34"/>
        <v>-1.521616393220793E-2</v>
      </c>
      <c r="J383" s="26">
        <f t="shared" si="35"/>
        <v>3.2140566278079222E-2</v>
      </c>
      <c r="K383" s="69">
        <f t="shared" si="36"/>
        <v>3.2140566278079222E-2</v>
      </c>
      <c r="L383" s="69">
        <v>-9.4340322333586416E-3</v>
      </c>
      <c r="M383" s="69">
        <f>_xlfn.NORM.DIST(L383,Main!$O$42,Main!$O$43,0)</f>
        <v>17.401285402540605</v>
      </c>
    </row>
    <row r="384" spans="1:13" x14ac:dyDescent="0.35">
      <c r="A384" s="7">
        <v>42559</v>
      </c>
      <c r="B384" s="27">
        <v>44.279998999999997</v>
      </c>
      <c r="C384" s="27">
        <v>56.790000999999997</v>
      </c>
      <c r="D384" s="27">
        <v>11.0962</v>
      </c>
      <c r="E384" s="16"/>
      <c r="F384" s="29">
        <v>381</v>
      </c>
      <c r="G384" s="6">
        <f t="shared" si="32"/>
        <v>2016</v>
      </c>
      <c r="H384" s="26">
        <f t="shared" si="33"/>
        <v>2.3073531020083138E-2</v>
      </c>
      <c r="I384" s="26">
        <f t="shared" si="34"/>
        <v>1.2402727977829294E-2</v>
      </c>
      <c r="J384" s="26">
        <f t="shared" si="35"/>
        <v>1.3966694806470264E-2</v>
      </c>
      <c r="K384" s="69">
        <f t="shared" si="36"/>
        <v>1.3966694806470264E-2</v>
      </c>
      <c r="L384" s="69">
        <v>-9.38772307197633E-3</v>
      </c>
      <c r="M384" s="69">
        <f>_xlfn.NORM.DIST(L384,Main!$O$42,Main!$O$43,0)</f>
        <v>17.41774225552788</v>
      </c>
    </row>
    <row r="385" spans="1:13" x14ac:dyDescent="0.35">
      <c r="A385" s="7">
        <v>42562</v>
      </c>
      <c r="B385" s="27">
        <v>44.619999</v>
      </c>
      <c r="C385" s="27">
        <v>57</v>
      </c>
      <c r="D385" s="27">
        <v>11.586499999999999</v>
      </c>
      <c r="E385" s="16"/>
      <c r="F385" s="29">
        <v>382</v>
      </c>
      <c r="G385" s="6">
        <f t="shared" si="32"/>
        <v>2016</v>
      </c>
      <c r="H385" s="26">
        <f t="shared" si="33"/>
        <v>7.6490813360349684E-3</v>
      </c>
      <c r="I385" s="26">
        <f t="shared" si="34"/>
        <v>3.6909963364752506E-3</v>
      </c>
      <c r="J385" s="26">
        <f t="shared" si="35"/>
        <v>4.3237919912369506E-2</v>
      </c>
      <c r="K385" s="69">
        <f t="shared" si="36"/>
        <v>4.3237919912369506E-2</v>
      </c>
      <c r="L385" s="69">
        <v>-9.350717482433794E-3</v>
      </c>
      <c r="M385" s="69">
        <f>_xlfn.NORM.DIST(L385,Main!$O$42,Main!$O$43,0)</f>
        <v>17.430842685231081</v>
      </c>
    </row>
    <row r="386" spans="1:13" x14ac:dyDescent="0.35">
      <c r="A386" s="7">
        <v>42563</v>
      </c>
      <c r="B386" s="27">
        <v>44.619999</v>
      </c>
      <c r="C386" s="27">
        <v>57.220001000000003</v>
      </c>
      <c r="D386" s="27">
        <v>11.9231</v>
      </c>
      <c r="E386" s="16"/>
      <c r="F386" s="29">
        <v>383</v>
      </c>
      <c r="G386" s="6">
        <f t="shared" si="32"/>
        <v>2016</v>
      </c>
      <c r="H386" s="26">
        <f t="shared" si="33"/>
        <v>0</v>
      </c>
      <c r="I386" s="26">
        <f t="shared" si="34"/>
        <v>3.8522372638208971E-3</v>
      </c>
      <c r="J386" s="26">
        <f t="shared" si="35"/>
        <v>2.8637067663909478E-2</v>
      </c>
      <c r="K386" s="69">
        <f t="shared" si="36"/>
        <v>2.8637067663909478E-2</v>
      </c>
      <c r="L386" s="69">
        <v>-9.3313274288841924E-3</v>
      </c>
      <c r="M386" s="69">
        <f>_xlfn.NORM.DIST(L386,Main!$O$42,Main!$O$43,0)</f>
        <v>17.437689145909705</v>
      </c>
    </row>
    <row r="387" spans="1:13" x14ac:dyDescent="0.35">
      <c r="A387" s="7">
        <v>42564</v>
      </c>
      <c r="B387" s="27">
        <v>44.66</v>
      </c>
      <c r="C387" s="27">
        <v>57.139999000000003</v>
      </c>
      <c r="D387" s="27">
        <v>11.7981</v>
      </c>
      <c r="E387" s="16"/>
      <c r="F387" s="29">
        <v>384</v>
      </c>
      <c r="G387" s="6">
        <f t="shared" si="32"/>
        <v>2016</v>
      </c>
      <c r="H387" s="26">
        <f t="shared" si="33"/>
        <v>8.9607981910026226E-4</v>
      </c>
      <c r="I387" s="26">
        <f t="shared" si="34"/>
        <v>-1.3991257966190383E-3</v>
      </c>
      <c r="J387" s="26">
        <f t="shared" si="35"/>
        <v>-1.0539193381861878E-2</v>
      </c>
      <c r="K387" s="69">
        <f t="shared" si="36"/>
        <v>-1.0539193381861878E-2</v>
      </c>
      <c r="L387" s="69">
        <v>-9.1683680868794425E-3</v>
      </c>
      <c r="M387" s="69">
        <f>_xlfn.NORM.DIST(L387,Main!$O$42,Main!$O$43,0)</f>
        <v>17.4947410309383</v>
      </c>
    </row>
    <row r="388" spans="1:13" x14ac:dyDescent="0.35">
      <c r="A388" s="7">
        <v>42565</v>
      </c>
      <c r="B388" s="27">
        <v>44.220001000000003</v>
      </c>
      <c r="C388" s="27">
        <v>59.630001</v>
      </c>
      <c r="D388" s="27">
        <v>11.913500000000001</v>
      </c>
      <c r="E388" s="16"/>
      <c r="F388" s="29">
        <v>385</v>
      </c>
      <c r="G388" s="6">
        <f t="shared" ref="G388:G451" si="37">YEAR(A388)</f>
        <v>2016</v>
      </c>
      <c r="H388" s="26">
        <f t="shared" si="33"/>
        <v>-9.901048368509963E-3</v>
      </c>
      <c r="I388" s="26">
        <f t="shared" si="34"/>
        <v>4.2654440603344737E-2</v>
      </c>
      <c r="J388" s="26">
        <f t="shared" si="35"/>
        <v>9.7337093347206697E-3</v>
      </c>
      <c r="K388" s="69">
        <f t="shared" si="36"/>
        <v>9.7337093347206697E-3</v>
      </c>
      <c r="L388" s="69">
        <v>-9.1160580054190504E-3</v>
      </c>
      <c r="M388" s="69">
        <f>_xlfn.NORM.DIST(L388,Main!$O$42,Main!$O$43,0)</f>
        <v>17.512868940889117</v>
      </c>
    </row>
    <row r="389" spans="1:13" x14ac:dyDescent="0.35">
      <c r="A389" s="7">
        <v>42566</v>
      </c>
      <c r="B389" s="27">
        <v>44.98</v>
      </c>
      <c r="C389" s="27">
        <v>58.77</v>
      </c>
      <c r="D389" s="27">
        <v>12</v>
      </c>
      <c r="E389" s="16"/>
      <c r="F389" s="29">
        <v>386</v>
      </c>
      <c r="G389" s="6">
        <f t="shared" si="37"/>
        <v>2016</v>
      </c>
      <c r="H389" s="26">
        <f t="shared" ref="H389:H452" si="38">LN(B389/B388)</f>
        <v>1.7040748487667717E-2</v>
      </c>
      <c r="I389" s="26">
        <f t="shared" ref="I389:I452" si="39">LN(C389/C388)</f>
        <v>-1.4527299280537483E-2</v>
      </c>
      <c r="J389" s="26">
        <f t="shared" ref="J389:J452" si="40">LN(D389/D388)</f>
        <v>7.2344388954337152E-3</v>
      </c>
      <c r="K389" s="69">
        <f t="shared" ref="K389:K452" si="41">HLOOKUP($K$2,$H$2:$J$1509,F389+2,0)</f>
        <v>7.2344388954337152E-3</v>
      </c>
      <c r="L389" s="69">
        <v>-9.1048975829375704E-3</v>
      </c>
      <c r="M389" s="69">
        <f>_xlfn.NORM.DIST(L389,Main!$O$42,Main!$O$43,0)</f>
        <v>17.516724806281239</v>
      </c>
    </row>
    <row r="390" spans="1:13" x14ac:dyDescent="0.35">
      <c r="A390" s="7">
        <v>42569</v>
      </c>
      <c r="B390" s="27">
        <v>44.299999</v>
      </c>
      <c r="C390" s="27">
        <v>58.799999</v>
      </c>
      <c r="D390" s="27">
        <v>12.490399999999999</v>
      </c>
      <c r="E390" s="16"/>
      <c r="F390" s="29">
        <v>387</v>
      </c>
      <c r="G390" s="6">
        <f t="shared" si="37"/>
        <v>2016</v>
      </c>
      <c r="H390" s="26">
        <f t="shared" si="38"/>
        <v>-1.5233292053443323E-2</v>
      </c>
      <c r="I390" s="26">
        <f t="shared" si="39"/>
        <v>5.1031727321921791E-4</v>
      </c>
      <c r="J390" s="26">
        <f t="shared" si="40"/>
        <v>4.0053699457173103E-2</v>
      </c>
      <c r="K390" s="69">
        <f t="shared" si="41"/>
        <v>4.0053699457173103E-2</v>
      </c>
      <c r="L390" s="69">
        <v>-9.0850722224709822E-3</v>
      </c>
      <c r="M390" s="69">
        <f>_xlfn.NORM.DIST(L390,Main!$O$42,Main!$O$43,0)</f>
        <v>17.523564154137226</v>
      </c>
    </row>
    <row r="391" spans="1:13" x14ac:dyDescent="0.35">
      <c r="A391" s="7">
        <v>42570</v>
      </c>
      <c r="B391" s="27">
        <v>44.720001000000003</v>
      </c>
      <c r="C391" s="27">
        <v>58.98</v>
      </c>
      <c r="D391" s="27">
        <v>12.038500000000001</v>
      </c>
      <c r="E391" s="16"/>
      <c r="F391" s="29">
        <v>388</v>
      </c>
      <c r="G391" s="6">
        <f t="shared" si="37"/>
        <v>2016</v>
      </c>
      <c r="H391" s="26">
        <f t="shared" si="38"/>
        <v>9.4361967304768327E-3</v>
      </c>
      <c r="I391" s="26">
        <f t="shared" si="39"/>
        <v>3.0565654893518527E-3</v>
      </c>
      <c r="J391" s="26">
        <f t="shared" si="40"/>
        <v>-3.6850501843426926E-2</v>
      </c>
      <c r="K391" s="69">
        <f t="shared" si="41"/>
        <v>-3.6850501843426926E-2</v>
      </c>
      <c r="L391" s="69">
        <v>-9.0678746675300955E-3</v>
      </c>
      <c r="M391" s="69">
        <f>_xlfn.NORM.DIST(L391,Main!$O$42,Main!$O$43,0)</f>
        <v>17.529486372156942</v>
      </c>
    </row>
    <row r="392" spans="1:13" x14ac:dyDescent="0.35">
      <c r="A392" s="7">
        <v>42571</v>
      </c>
      <c r="B392" s="27">
        <v>44.75</v>
      </c>
      <c r="C392" s="27">
        <v>58.790000999999997</v>
      </c>
      <c r="D392" s="27">
        <v>12.3558</v>
      </c>
      <c r="E392" s="16"/>
      <c r="F392" s="29">
        <v>389</v>
      </c>
      <c r="G392" s="6">
        <f t="shared" si="37"/>
        <v>2016</v>
      </c>
      <c r="H392" s="26">
        <f t="shared" si="38"/>
        <v>6.7059351266123945E-4</v>
      </c>
      <c r="I392" s="26">
        <f t="shared" si="39"/>
        <v>-3.2266139632712281E-3</v>
      </c>
      <c r="J392" s="26">
        <f t="shared" si="40"/>
        <v>2.6015741055473871E-2</v>
      </c>
      <c r="K392" s="69">
        <f t="shared" si="41"/>
        <v>2.6015741055473871E-2</v>
      </c>
      <c r="L392" s="69">
        <v>-9.0045630930817265E-3</v>
      </c>
      <c r="M392" s="69">
        <f>_xlfn.NORM.DIST(L392,Main!$O$42,Main!$O$43,0)</f>
        <v>17.55120362662608</v>
      </c>
    </row>
    <row r="393" spans="1:13" x14ac:dyDescent="0.35">
      <c r="A393" s="7">
        <v>42572</v>
      </c>
      <c r="B393" s="27">
        <v>45.060001</v>
      </c>
      <c r="C393" s="27">
        <v>58.82</v>
      </c>
      <c r="D393" s="27">
        <v>12.134600000000001</v>
      </c>
      <c r="E393" s="16"/>
      <c r="F393" s="29">
        <v>390</v>
      </c>
      <c r="G393" s="6">
        <f t="shared" si="37"/>
        <v>2016</v>
      </c>
      <c r="H393" s="26">
        <f t="shared" si="38"/>
        <v>6.9035124758658655E-3</v>
      </c>
      <c r="I393" s="26">
        <f t="shared" si="39"/>
        <v>5.1014370199017368E-4</v>
      </c>
      <c r="J393" s="26">
        <f t="shared" si="40"/>
        <v>-1.8064712327081282E-2</v>
      </c>
      <c r="K393" s="69">
        <f t="shared" si="41"/>
        <v>-1.8064712327081282E-2</v>
      </c>
      <c r="L393" s="69">
        <v>-8.8764492902121475E-3</v>
      </c>
      <c r="M393" s="69">
        <f>_xlfn.NORM.DIST(L393,Main!$O$42,Main!$O$43,0)</f>
        <v>17.594738754477472</v>
      </c>
    </row>
    <row r="394" spans="1:13" x14ac:dyDescent="0.35">
      <c r="A394" s="7">
        <v>42573</v>
      </c>
      <c r="B394" s="27">
        <v>45.889999000000003</v>
      </c>
      <c r="C394" s="27">
        <v>58.82</v>
      </c>
      <c r="D394" s="27">
        <v>12.259600000000001</v>
      </c>
      <c r="E394" s="16"/>
      <c r="F394" s="29">
        <v>391</v>
      </c>
      <c r="G394" s="6">
        <f t="shared" si="37"/>
        <v>2016</v>
      </c>
      <c r="H394" s="26">
        <f t="shared" si="38"/>
        <v>1.8252249418771797E-2</v>
      </c>
      <c r="I394" s="26">
        <f t="shared" si="39"/>
        <v>0</v>
      </c>
      <c r="J394" s="26">
        <f t="shared" si="40"/>
        <v>1.0248427418266648E-2</v>
      </c>
      <c r="K394" s="69">
        <f t="shared" si="41"/>
        <v>1.0248427418266648E-2</v>
      </c>
      <c r="L394" s="69">
        <v>-8.8405880101228955E-3</v>
      </c>
      <c r="M394" s="69">
        <f>_xlfn.NORM.DIST(L394,Main!$O$42,Main!$O$43,0)</f>
        <v>17.606826023999737</v>
      </c>
    </row>
    <row r="395" spans="1:13" x14ac:dyDescent="0.35">
      <c r="A395" s="7">
        <v>42576</v>
      </c>
      <c r="B395" s="27">
        <v>45.709999000000003</v>
      </c>
      <c r="C395" s="27">
        <v>57.59</v>
      </c>
      <c r="D395" s="27">
        <v>12.2981</v>
      </c>
      <c r="E395" s="16"/>
      <c r="F395" s="29">
        <v>392</v>
      </c>
      <c r="G395" s="6">
        <f t="shared" si="37"/>
        <v>2016</v>
      </c>
      <c r="H395" s="26">
        <f t="shared" si="38"/>
        <v>-3.9301361489001733E-3</v>
      </c>
      <c r="I395" s="26">
        <f t="shared" si="39"/>
        <v>-2.1132991607267875E-2</v>
      </c>
      <c r="J395" s="26">
        <f t="shared" si="40"/>
        <v>3.135475353292724E-3</v>
      </c>
      <c r="K395" s="69">
        <f t="shared" si="41"/>
        <v>3.135475353292724E-3</v>
      </c>
      <c r="L395" s="69">
        <v>-8.7826052908940976E-3</v>
      </c>
      <c r="M395" s="69">
        <f>_xlfn.NORM.DIST(L395,Main!$O$42,Main!$O$43,0)</f>
        <v>17.626277442109032</v>
      </c>
    </row>
    <row r="396" spans="1:13" x14ac:dyDescent="0.35">
      <c r="A396" s="7">
        <v>42577</v>
      </c>
      <c r="B396" s="27">
        <v>44.52</v>
      </c>
      <c r="C396" s="27">
        <v>56.459999000000003</v>
      </c>
      <c r="D396" s="27">
        <v>12.5288</v>
      </c>
      <c r="E396" s="16"/>
      <c r="F396" s="29">
        <v>393</v>
      </c>
      <c r="G396" s="6">
        <f t="shared" si="37"/>
        <v>2016</v>
      </c>
      <c r="H396" s="26">
        <f t="shared" si="38"/>
        <v>-2.6378544059257696E-2</v>
      </c>
      <c r="I396" s="26">
        <f t="shared" si="39"/>
        <v>-1.981653640489214E-2</v>
      </c>
      <c r="J396" s="26">
        <f t="shared" si="40"/>
        <v>1.8585215268388671E-2</v>
      </c>
      <c r="K396" s="69">
        <f t="shared" si="41"/>
        <v>1.8585215268388671E-2</v>
      </c>
      <c r="L396" s="69">
        <v>-8.7400940291879666E-3</v>
      </c>
      <c r="M396" s="69">
        <f>_xlfn.NORM.DIST(L396,Main!$O$42,Main!$O$43,0)</f>
        <v>17.640466202585007</v>
      </c>
    </row>
    <row r="397" spans="1:13" x14ac:dyDescent="0.35">
      <c r="A397" s="7">
        <v>42578</v>
      </c>
      <c r="B397" s="27">
        <v>43.66</v>
      </c>
      <c r="C397" s="27">
        <v>56.259998000000003</v>
      </c>
      <c r="D397" s="27">
        <v>12.836499999999999</v>
      </c>
      <c r="E397" s="16"/>
      <c r="F397" s="29">
        <v>394</v>
      </c>
      <c r="G397" s="6">
        <f t="shared" si="37"/>
        <v>2016</v>
      </c>
      <c r="H397" s="26">
        <f t="shared" si="38"/>
        <v>-1.9506175285546417E-2</v>
      </c>
      <c r="I397" s="26">
        <f t="shared" si="39"/>
        <v>-3.5486376012143972E-3</v>
      </c>
      <c r="J397" s="26">
        <f t="shared" si="40"/>
        <v>2.4262681263719714E-2</v>
      </c>
      <c r="K397" s="69">
        <f t="shared" si="41"/>
        <v>2.4262681263719714E-2</v>
      </c>
      <c r="L397" s="69">
        <v>-8.6705745511336425E-3</v>
      </c>
      <c r="M397" s="69">
        <f>_xlfn.NORM.DIST(L397,Main!$O$42,Main!$O$43,0)</f>
        <v>17.663536777069961</v>
      </c>
    </row>
    <row r="398" spans="1:13" x14ac:dyDescent="0.35">
      <c r="A398" s="7">
        <v>42579</v>
      </c>
      <c r="B398" s="27">
        <v>42.98</v>
      </c>
      <c r="C398" s="27">
        <v>56.400002000000001</v>
      </c>
      <c r="D398" s="27">
        <v>13.490399999999999</v>
      </c>
      <c r="E398" s="16"/>
      <c r="F398" s="29">
        <v>395</v>
      </c>
      <c r="G398" s="6">
        <f t="shared" si="37"/>
        <v>2016</v>
      </c>
      <c r="H398" s="26">
        <f t="shared" si="38"/>
        <v>-1.5697459907433441E-2</v>
      </c>
      <c r="I398" s="26">
        <f t="shared" si="39"/>
        <v>2.4854264525308784E-3</v>
      </c>
      <c r="J398" s="26">
        <f t="shared" si="40"/>
        <v>4.968564594003106E-2</v>
      </c>
      <c r="K398" s="69">
        <f t="shared" si="41"/>
        <v>4.968564594003106E-2</v>
      </c>
      <c r="L398" s="69">
        <v>-8.6022035826631912E-3</v>
      </c>
      <c r="M398" s="69">
        <f>_xlfn.NORM.DIST(L398,Main!$O$42,Main!$O$43,0)</f>
        <v>17.686065115628459</v>
      </c>
    </row>
    <row r="399" spans="1:13" x14ac:dyDescent="0.35">
      <c r="A399" s="7">
        <v>42580</v>
      </c>
      <c r="B399" s="27">
        <v>42.849997999999999</v>
      </c>
      <c r="C399" s="27">
        <v>55.889999000000003</v>
      </c>
      <c r="D399" s="27">
        <v>13.740399999999999</v>
      </c>
      <c r="E399" s="16"/>
      <c r="F399" s="29">
        <v>396</v>
      </c>
      <c r="G399" s="6">
        <f t="shared" si="37"/>
        <v>2016</v>
      </c>
      <c r="H399" s="26">
        <f t="shared" si="38"/>
        <v>-3.0292928450224303E-3</v>
      </c>
      <c r="I399" s="26">
        <f t="shared" si="39"/>
        <v>-9.0837385756872419E-3</v>
      </c>
      <c r="J399" s="26">
        <f t="shared" si="40"/>
        <v>1.8362077078130857E-2</v>
      </c>
      <c r="K399" s="69">
        <f t="shared" si="41"/>
        <v>1.8362077078130857E-2</v>
      </c>
      <c r="L399" s="69">
        <v>-8.5556822934082771E-3</v>
      </c>
      <c r="M399" s="69">
        <f>_xlfn.NORM.DIST(L399,Main!$O$42,Main!$O$43,0)</f>
        <v>17.701302268409091</v>
      </c>
    </row>
    <row r="400" spans="1:13" x14ac:dyDescent="0.35">
      <c r="A400" s="7">
        <v>42583</v>
      </c>
      <c r="B400" s="27">
        <v>42.700001</v>
      </c>
      <c r="C400" s="27">
        <v>55.639999000000003</v>
      </c>
      <c r="D400" s="27">
        <v>13.7212</v>
      </c>
      <c r="E400" s="16"/>
      <c r="F400" s="29">
        <v>397</v>
      </c>
      <c r="G400" s="6">
        <f t="shared" si="37"/>
        <v>2016</v>
      </c>
      <c r="H400" s="26">
        <f t="shared" si="38"/>
        <v>-3.5066547155595865E-3</v>
      </c>
      <c r="I400" s="26">
        <f t="shared" si="39"/>
        <v>-4.4831063067577049E-3</v>
      </c>
      <c r="J400" s="26">
        <f t="shared" si="40"/>
        <v>-1.3983164220920492E-3</v>
      </c>
      <c r="K400" s="69">
        <f t="shared" si="41"/>
        <v>-1.3983164220920492E-3</v>
      </c>
      <c r="L400" s="69">
        <v>-8.5502582784713291E-3</v>
      </c>
      <c r="M400" s="69">
        <f>_xlfn.NORM.DIST(L400,Main!$O$42,Main!$O$43,0)</f>
        <v>17.703073955053423</v>
      </c>
    </row>
    <row r="401" spans="1:13" x14ac:dyDescent="0.35">
      <c r="A401" s="7">
        <v>42584</v>
      </c>
      <c r="B401" s="27">
        <v>42.57</v>
      </c>
      <c r="C401" s="27">
        <v>54.860000999999997</v>
      </c>
      <c r="D401" s="27">
        <v>13.413500000000001</v>
      </c>
      <c r="E401" s="16"/>
      <c r="F401" s="29">
        <v>398</v>
      </c>
      <c r="G401" s="6">
        <f t="shared" si="37"/>
        <v>2016</v>
      </c>
      <c r="H401" s="26">
        <f t="shared" si="38"/>
        <v>-3.0491638137213686E-3</v>
      </c>
      <c r="I401" s="26">
        <f t="shared" si="39"/>
        <v>-1.411784534488634E-2</v>
      </c>
      <c r="J401" s="26">
        <f t="shared" si="40"/>
        <v>-2.2680419536381578E-2</v>
      </c>
      <c r="K401" s="69">
        <f t="shared" si="41"/>
        <v>-2.2680419536381578E-2</v>
      </c>
      <c r="L401" s="69">
        <v>-8.5330350379489803E-3</v>
      </c>
      <c r="M401" s="69">
        <f>_xlfn.NORM.DIST(L401,Main!$O$42,Main!$O$43,0)</f>
        <v>17.708692994096531</v>
      </c>
    </row>
    <row r="402" spans="1:13" x14ac:dyDescent="0.35">
      <c r="A402" s="7">
        <v>42585</v>
      </c>
      <c r="B402" s="27">
        <v>43.240001999999997</v>
      </c>
      <c r="C402" s="27">
        <v>55.200001</v>
      </c>
      <c r="D402" s="27">
        <v>13.6442</v>
      </c>
      <c r="E402" s="16"/>
      <c r="F402" s="29">
        <v>399</v>
      </c>
      <c r="G402" s="6">
        <f t="shared" si="37"/>
        <v>2016</v>
      </c>
      <c r="H402" s="26">
        <f t="shared" si="38"/>
        <v>1.5616259184414503E-2</v>
      </c>
      <c r="I402" s="26">
        <f t="shared" si="39"/>
        <v>6.1784676613172596E-3</v>
      </c>
      <c r="J402" s="26">
        <f t="shared" si="40"/>
        <v>1.7052860413400355E-2</v>
      </c>
      <c r="K402" s="69">
        <f t="shared" si="41"/>
        <v>1.7052860413400355E-2</v>
      </c>
      <c r="L402" s="69">
        <v>-8.5106896679086191E-3</v>
      </c>
      <c r="M402" s="69">
        <f>_xlfn.NORM.DIST(L402,Main!$O$42,Main!$O$43,0)</f>
        <v>17.715967874888875</v>
      </c>
    </row>
    <row r="403" spans="1:13" x14ac:dyDescent="0.35">
      <c r="A403" s="7">
        <v>42586</v>
      </c>
      <c r="B403" s="27">
        <v>43.650002000000001</v>
      </c>
      <c r="C403" s="27">
        <v>55.580002</v>
      </c>
      <c r="D403" s="27">
        <v>13.740399999999999</v>
      </c>
      <c r="E403" s="16"/>
      <c r="F403" s="29">
        <v>400</v>
      </c>
      <c r="G403" s="6">
        <f t="shared" si="37"/>
        <v>2016</v>
      </c>
      <c r="H403" s="26">
        <f t="shared" si="38"/>
        <v>9.4372890801497199E-3</v>
      </c>
      <c r="I403" s="26">
        <f t="shared" si="39"/>
        <v>6.8604888995325375E-3</v>
      </c>
      <c r="J403" s="26">
        <f t="shared" si="40"/>
        <v>7.0258755450733224E-3</v>
      </c>
      <c r="K403" s="69">
        <f t="shared" si="41"/>
        <v>7.0258755450733224E-3</v>
      </c>
      <c r="L403" s="69">
        <v>-8.5106896679086191E-3</v>
      </c>
      <c r="M403" s="69">
        <f>_xlfn.NORM.DIST(L403,Main!$O$42,Main!$O$43,0)</f>
        <v>17.715967874888875</v>
      </c>
    </row>
    <row r="404" spans="1:13" x14ac:dyDescent="0.35">
      <c r="A404" s="7">
        <v>42587</v>
      </c>
      <c r="B404" s="27">
        <v>43.700001</v>
      </c>
      <c r="C404" s="27">
        <v>55.560001</v>
      </c>
      <c r="D404" s="27">
        <v>14.1538</v>
      </c>
      <c r="E404" s="16"/>
      <c r="F404" s="29">
        <v>401</v>
      </c>
      <c r="G404" s="6">
        <f t="shared" si="37"/>
        <v>2016</v>
      </c>
      <c r="H404" s="26">
        <f t="shared" si="38"/>
        <v>1.1447968802143138E-3</v>
      </c>
      <c r="I404" s="26">
        <f t="shared" si="39"/>
        <v>-3.5992441382101588E-4</v>
      </c>
      <c r="J404" s="26">
        <f t="shared" si="40"/>
        <v>2.9642740820598475E-2</v>
      </c>
      <c r="K404" s="69">
        <f t="shared" si="41"/>
        <v>2.9642740820598475E-2</v>
      </c>
      <c r="L404" s="69">
        <v>-8.4994039269747391E-3</v>
      </c>
      <c r="M404" s="69">
        <f>_xlfn.NORM.DIST(L404,Main!$O$42,Main!$O$43,0)</f>
        <v>17.719635573376859</v>
      </c>
    </row>
    <row r="405" spans="1:13" x14ac:dyDescent="0.35">
      <c r="A405" s="7">
        <v>42590</v>
      </c>
      <c r="B405" s="27">
        <v>44.16</v>
      </c>
      <c r="C405" s="27">
        <v>55.84</v>
      </c>
      <c r="D405" s="27">
        <v>14.0192</v>
      </c>
      <c r="E405" s="16"/>
      <c r="F405" s="29">
        <v>402</v>
      </c>
      <c r="G405" s="6">
        <f t="shared" si="37"/>
        <v>2016</v>
      </c>
      <c r="H405" s="26">
        <f t="shared" si="38"/>
        <v>1.0471276984000494E-2</v>
      </c>
      <c r="I405" s="26">
        <f t="shared" si="39"/>
        <v>5.0269225694141353E-3</v>
      </c>
      <c r="J405" s="26">
        <f t="shared" si="40"/>
        <v>-9.5553206351248251E-3</v>
      </c>
      <c r="K405" s="69">
        <f t="shared" si="41"/>
        <v>-9.5553206351248251E-3</v>
      </c>
      <c r="L405" s="69">
        <v>-8.4926200456535879E-3</v>
      </c>
      <c r="M405" s="69">
        <f>_xlfn.NORM.DIST(L405,Main!$O$42,Main!$O$43,0)</f>
        <v>17.721838117378962</v>
      </c>
    </row>
    <row r="406" spans="1:13" x14ac:dyDescent="0.35">
      <c r="A406" s="7">
        <v>42591</v>
      </c>
      <c r="B406" s="27">
        <v>44.060001</v>
      </c>
      <c r="C406" s="27">
        <v>55.540000999999997</v>
      </c>
      <c r="D406" s="27">
        <v>14.4231</v>
      </c>
      <c r="E406" s="16"/>
      <c r="F406" s="29">
        <v>403</v>
      </c>
      <c r="G406" s="6">
        <f t="shared" si="37"/>
        <v>2016</v>
      </c>
      <c r="H406" s="26">
        <f t="shared" si="38"/>
        <v>-2.2670378983197861E-3</v>
      </c>
      <c r="I406" s="26">
        <f t="shared" si="39"/>
        <v>-5.3869585704224314E-3</v>
      </c>
      <c r="J406" s="26">
        <f t="shared" si="40"/>
        <v>2.8403269310206539E-2</v>
      </c>
      <c r="K406" s="69">
        <f t="shared" si="41"/>
        <v>2.8403269310206539E-2</v>
      </c>
      <c r="L406" s="69">
        <v>-8.4626739187336538E-3</v>
      </c>
      <c r="M406" s="69">
        <f>_xlfn.NORM.DIST(L406,Main!$O$42,Main!$O$43,0)</f>
        <v>17.7315418072174</v>
      </c>
    </row>
    <row r="407" spans="1:13" x14ac:dyDescent="0.35">
      <c r="A407" s="7">
        <v>42592</v>
      </c>
      <c r="B407" s="27">
        <v>43.52</v>
      </c>
      <c r="C407" s="27">
        <v>55.939999</v>
      </c>
      <c r="D407" s="27">
        <v>14.9038</v>
      </c>
      <c r="E407" s="16"/>
      <c r="F407" s="29">
        <v>404</v>
      </c>
      <c r="G407" s="6">
        <f t="shared" si="37"/>
        <v>2016</v>
      </c>
      <c r="H407" s="26">
        <f t="shared" si="38"/>
        <v>-1.2331761522832699E-2</v>
      </c>
      <c r="I407" s="26">
        <f t="shared" si="39"/>
        <v>7.1761700138227094E-3</v>
      </c>
      <c r="J407" s="26">
        <f t="shared" si="40"/>
        <v>3.2785126045282324E-2</v>
      </c>
      <c r="K407" s="69">
        <f t="shared" si="41"/>
        <v>3.2785126045282324E-2</v>
      </c>
      <c r="L407" s="69">
        <v>-8.4083981407926233E-3</v>
      </c>
      <c r="M407" s="69">
        <f>_xlfn.NORM.DIST(L407,Main!$O$42,Main!$O$43,0)</f>
        <v>17.749050070698782</v>
      </c>
    </row>
    <row r="408" spans="1:13" x14ac:dyDescent="0.35">
      <c r="A408" s="7">
        <v>42593</v>
      </c>
      <c r="B408" s="27">
        <v>44.540000999999997</v>
      </c>
      <c r="C408" s="27">
        <v>55.119999</v>
      </c>
      <c r="D408" s="27">
        <v>15.163500000000001</v>
      </c>
      <c r="E408" s="16"/>
      <c r="F408" s="29">
        <v>405</v>
      </c>
      <c r="G408" s="6">
        <f t="shared" si="37"/>
        <v>2016</v>
      </c>
      <c r="H408" s="26">
        <f t="shared" si="38"/>
        <v>2.3167081733262838E-2</v>
      </c>
      <c r="I408" s="26">
        <f t="shared" si="39"/>
        <v>-1.4767061334349605E-2</v>
      </c>
      <c r="J408" s="26">
        <f t="shared" si="40"/>
        <v>1.7275010287153916E-2</v>
      </c>
      <c r="K408" s="69">
        <f t="shared" si="41"/>
        <v>1.7275010287153916E-2</v>
      </c>
      <c r="L408" s="69">
        <v>-8.3983696988314937E-3</v>
      </c>
      <c r="M408" s="69">
        <f>_xlfn.NORM.DIST(L408,Main!$O$42,Main!$O$43,0)</f>
        <v>17.75227385328726</v>
      </c>
    </row>
    <row r="409" spans="1:13" x14ac:dyDescent="0.35">
      <c r="A409" s="7">
        <v>42594</v>
      </c>
      <c r="B409" s="27">
        <v>44.439999</v>
      </c>
      <c r="C409" s="27">
        <v>55.18</v>
      </c>
      <c r="D409" s="27">
        <v>15.307700000000001</v>
      </c>
      <c r="E409" s="16"/>
      <c r="F409" s="29">
        <v>406</v>
      </c>
      <c r="G409" s="6">
        <f t="shared" si="37"/>
        <v>2016</v>
      </c>
      <c r="H409" s="26">
        <f t="shared" si="38"/>
        <v>-2.2477420117712576E-3</v>
      </c>
      <c r="I409" s="26">
        <f t="shared" si="39"/>
        <v>1.0879602259722349E-3</v>
      </c>
      <c r="J409" s="26">
        <f t="shared" si="40"/>
        <v>9.4647454953072519E-3</v>
      </c>
      <c r="K409" s="69">
        <f t="shared" si="41"/>
        <v>9.4647454953072519E-3</v>
      </c>
      <c r="L409" s="69">
        <v>-8.3530593051411896E-3</v>
      </c>
      <c r="M409" s="69">
        <f>_xlfn.NORM.DIST(L409,Main!$O$42,Main!$O$43,0)</f>
        <v>17.76679590934588</v>
      </c>
    </row>
    <row r="410" spans="1:13" x14ac:dyDescent="0.35">
      <c r="A410" s="7">
        <v>42597</v>
      </c>
      <c r="B410" s="27">
        <v>44.549999</v>
      </c>
      <c r="C410" s="27">
        <v>55.419998</v>
      </c>
      <c r="D410" s="27">
        <v>15.432700000000001</v>
      </c>
      <c r="E410" s="16"/>
      <c r="F410" s="29">
        <v>407</v>
      </c>
      <c r="G410" s="6">
        <f t="shared" si="37"/>
        <v>2016</v>
      </c>
      <c r="H410" s="26">
        <f t="shared" si="38"/>
        <v>2.4721892009501021E-3</v>
      </c>
      <c r="I410" s="26">
        <f t="shared" si="39"/>
        <v>4.3399345576369238E-3</v>
      </c>
      <c r="J410" s="26">
        <f t="shared" si="40"/>
        <v>8.1326650895946692E-3</v>
      </c>
      <c r="K410" s="69">
        <f t="shared" si="41"/>
        <v>8.1326650895946692E-3</v>
      </c>
      <c r="L410" s="69">
        <v>-8.3338533090523866E-3</v>
      </c>
      <c r="M410" s="69">
        <f>_xlfn.NORM.DIST(L410,Main!$O$42,Main!$O$43,0)</f>
        <v>17.772929883599097</v>
      </c>
    </row>
    <row r="411" spans="1:13" x14ac:dyDescent="0.35">
      <c r="A411" s="7">
        <v>42598</v>
      </c>
      <c r="B411" s="27">
        <v>43.91</v>
      </c>
      <c r="C411" s="27">
        <v>54.970001000000003</v>
      </c>
      <c r="D411" s="27">
        <v>15.25</v>
      </c>
      <c r="E411" s="16"/>
      <c r="F411" s="29">
        <v>408</v>
      </c>
      <c r="G411" s="6">
        <f t="shared" si="37"/>
        <v>2016</v>
      </c>
      <c r="H411" s="26">
        <f t="shared" si="38"/>
        <v>-1.4470046896502968E-2</v>
      </c>
      <c r="I411" s="26">
        <f t="shared" si="39"/>
        <v>-8.1529032824669886E-3</v>
      </c>
      <c r="J411" s="26">
        <f t="shared" si="40"/>
        <v>-1.1909131811566354E-2</v>
      </c>
      <c r="K411" s="69">
        <f t="shared" si="41"/>
        <v>-1.1909131811566354E-2</v>
      </c>
      <c r="L411" s="69">
        <v>-8.3017125961380618E-3</v>
      </c>
      <c r="M411" s="69">
        <f>_xlfn.NORM.DIST(L411,Main!$O$42,Main!$O$43,0)</f>
        <v>17.783166126763131</v>
      </c>
    </row>
    <row r="412" spans="1:13" x14ac:dyDescent="0.35">
      <c r="A412" s="7">
        <v>42599</v>
      </c>
      <c r="B412" s="27">
        <v>43.68</v>
      </c>
      <c r="C412" s="27">
        <v>55.16</v>
      </c>
      <c r="D412" s="27">
        <v>15.211499999999999</v>
      </c>
      <c r="E412" s="16"/>
      <c r="F412" s="29">
        <v>409</v>
      </c>
      <c r="G412" s="6">
        <f t="shared" si="37"/>
        <v>2016</v>
      </c>
      <c r="H412" s="26">
        <f t="shared" si="38"/>
        <v>-5.2517531369764489E-3</v>
      </c>
      <c r="I412" s="26">
        <f t="shared" si="39"/>
        <v>3.4504528607912422E-3</v>
      </c>
      <c r="J412" s="26">
        <f t="shared" si="40"/>
        <v>-2.527782315396999E-3</v>
      </c>
      <c r="K412" s="69">
        <f t="shared" si="41"/>
        <v>-2.527782315396999E-3</v>
      </c>
      <c r="L412" s="69">
        <v>-8.2527676250910374E-3</v>
      </c>
      <c r="M412" s="69">
        <f>_xlfn.NORM.DIST(L412,Main!$O$42,Main!$O$43,0)</f>
        <v>17.798684838242011</v>
      </c>
    </row>
    <row r="413" spans="1:13" x14ac:dyDescent="0.35">
      <c r="A413" s="7">
        <v>42600</v>
      </c>
      <c r="B413" s="27">
        <v>43.970001000000003</v>
      </c>
      <c r="C413" s="27">
        <v>55.639999000000003</v>
      </c>
      <c r="D413" s="27">
        <v>15.115399999999999</v>
      </c>
      <c r="E413" s="16"/>
      <c r="F413" s="29">
        <v>410</v>
      </c>
      <c r="G413" s="6">
        <f t="shared" si="37"/>
        <v>2016</v>
      </c>
      <c r="H413" s="26">
        <f t="shared" si="38"/>
        <v>6.617274498848239E-3</v>
      </c>
      <c r="I413" s="26">
        <f t="shared" si="39"/>
        <v>8.6642961574594484E-3</v>
      </c>
      <c r="J413" s="26">
        <f t="shared" si="40"/>
        <v>-6.3376290790576493E-3</v>
      </c>
      <c r="K413" s="69">
        <f t="shared" si="41"/>
        <v>-6.3376290790576493E-3</v>
      </c>
      <c r="L413" s="69">
        <v>-8.21206556037039E-3</v>
      </c>
      <c r="M413" s="69">
        <f>_xlfn.NORM.DIST(L413,Main!$O$42,Main!$O$43,0)</f>
        <v>17.811526068920656</v>
      </c>
    </row>
    <row r="414" spans="1:13" x14ac:dyDescent="0.35">
      <c r="A414" s="7">
        <v>42601</v>
      </c>
      <c r="B414" s="27">
        <v>43.630001</v>
      </c>
      <c r="C414" s="27">
        <v>55.16</v>
      </c>
      <c r="D414" s="27">
        <v>15.163500000000001</v>
      </c>
      <c r="E414" s="16"/>
      <c r="F414" s="29">
        <v>411</v>
      </c>
      <c r="G414" s="6">
        <f t="shared" si="37"/>
        <v>2016</v>
      </c>
      <c r="H414" s="26">
        <f t="shared" si="38"/>
        <v>-7.7625958799706083E-3</v>
      </c>
      <c r="I414" s="26">
        <f t="shared" si="39"/>
        <v>-8.6642961574595785E-3</v>
      </c>
      <c r="J414" s="26">
        <f t="shared" si="40"/>
        <v>3.1771326211189731E-3</v>
      </c>
      <c r="K414" s="69">
        <f t="shared" si="41"/>
        <v>3.1771326211189731E-3</v>
      </c>
      <c r="L414" s="69">
        <v>-8.1838874994133344E-3</v>
      </c>
      <c r="M414" s="69">
        <f>_xlfn.NORM.DIST(L414,Main!$O$42,Main!$O$43,0)</f>
        <v>17.820381965272713</v>
      </c>
    </row>
    <row r="415" spans="1:13" x14ac:dyDescent="0.35">
      <c r="A415" s="7">
        <v>42604</v>
      </c>
      <c r="B415" s="27">
        <v>43.5</v>
      </c>
      <c r="C415" s="27">
        <v>55.759998000000003</v>
      </c>
      <c r="D415" s="27">
        <v>15.163500000000001</v>
      </c>
      <c r="E415" s="16"/>
      <c r="F415" s="29">
        <v>412</v>
      </c>
      <c r="G415" s="6">
        <f t="shared" si="37"/>
        <v>2016</v>
      </c>
      <c r="H415" s="26">
        <f t="shared" si="38"/>
        <v>-2.9840719608887714E-3</v>
      </c>
      <c r="I415" s="26">
        <f t="shared" si="39"/>
        <v>1.0818677659161039E-2</v>
      </c>
      <c r="J415" s="26">
        <f t="shared" si="40"/>
        <v>0</v>
      </c>
      <c r="K415" s="69">
        <f t="shared" si="41"/>
        <v>0</v>
      </c>
      <c r="L415" s="69">
        <v>-8.1174547948189343E-3</v>
      </c>
      <c r="M415" s="69">
        <f>_xlfn.NORM.DIST(L415,Main!$O$42,Main!$O$43,0)</f>
        <v>17.841149960976843</v>
      </c>
    </row>
    <row r="416" spans="1:13" x14ac:dyDescent="0.35">
      <c r="A416" s="7">
        <v>42605</v>
      </c>
      <c r="B416" s="27">
        <v>43.16</v>
      </c>
      <c r="C416" s="27">
        <v>54.759998000000003</v>
      </c>
      <c r="D416" s="27">
        <v>14.9712</v>
      </c>
      <c r="E416" s="16"/>
      <c r="F416" s="29">
        <v>413</v>
      </c>
      <c r="G416" s="6">
        <f t="shared" si="37"/>
        <v>2016</v>
      </c>
      <c r="H416" s="26">
        <f t="shared" si="38"/>
        <v>-7.8467977047046184E-3</v>
      </c>
      <c r="I416" s="26">
        <f t="shared" si="39"/>
        <v>-1.8096766687024046E-2</v>
      </c>
      <c r="J416" s="26">
        <f t="shared" si="40"/>
        <v>-1.276286874057358E-2</v>
      </c>
      <c r="K416" s="69">
        <f t="shared" si="41"/>
        <v>-1.276286874057358E-2</v>
      </c>
      <c r="L416" s="69">
        <v>-8.0137807235536561E-3</v>
      </c>
      <c r="M416" s="69">
        <f>_xlfn.NORM.DIST(L416,Main!$O$42,Main!$O$43,0)</f>
        <v>17.873248442139854</v>
      </c>
    </row>
    <row r="417" spans="1:13" x14ac:dyDescent="0.35">
      <c r="A417" s="7">
        <v>42606</v>
      </c>
      <c r="B417" s="27">
        <v>43.75</v>
      </c>
      <c r="C417" s="27">
        <v>55.189999</v>
      </c>
      <c r="D417" s="27">
        <v>14.7788</v>
      </c>
      <c r="E417" s="16"/>
      <c r="F417" s="29">
        <v>414</v>
      </c>
      <c r="G417" s="6">
        <f t="shared" si="37"/>
        <v>2016</v>
      </c>
      <c r="H417" s="26">
        <f t="shared" si="38"/>
        <v>1.3577472413689574E-2</v>
      </c>
      <c r="I417" s="26">
        <f t="shared" si="39"/>
        <v>7.8217954349471975E-3</v>
      </c>
      <c r="J417" s="26">
        <f t="shared" si="40"/>
        <v>-1.2934634113983127E-2</v>
      </c>
      <c r="K417" s="69">
        <f t="shared" si="41"/>
        <v>-1.2934634113983127E-2</v>
      </c>
      <c r="L417" s="69">
        <v>-8.0038845726614089E-3</v>
      </c>
      <c r="M417" s="69">
        <f>_xlfn.NORM.DIST(L417,Main!$O$42,Main!$O$43,0)</f>
        <v>17.876292445480395</v>
      </c>
    </row>
    <row r="418" spans="1:13" x14ac:dyDescent="0.35">
      <c r="A418" s="7">
        <v>42607</v>
      </c>
      <c r="B418" s="27">
        <v>43.950001</v>
      </c>
      <c r="C418" s="27">
        <v>55.02</v>
      </c>
      <c r="D418" s="27">
        <v>14.2692</v>
      </c>
      <c r="E418" s="16"/>
      <c r="F418" s="29">
        <v>415</v>
      </c>
      <c r="G418" s="6">
        <f t="shared" si="37"/>
        <v>2016</v>
      </c>
      <c r="H418" s="26">
        <f t="shared" si="38"/>
        <v>4.5610340806909516E-3</v>
      </c>
      <c r="I418" s="26">
        <f t="shared" si="39"/>
        <v>-3.0850038357567605E-3</v>
      </c>
      <c r="J418" s="26">
        <f t="shared" si="40"/>
        <v>-3.5090353176131947E-2</v>
      </c>
      <c r="K418" s="69">
        <f t="shared" si="41"/>
        <v>-3.5090353176131947E-2</v>
      </c>
      <c r="L418" s="69">
        <v>-7.9731177368646908E-3</v>
      </c>
      <c r="M418" s="69">
        <f>_xlfn.NORM.DIST(L418,Main!$O$42,Main!$O$43,0)</f>
        <v>17.885733904202059</v>
      </c>
    </row>
    <row r="419" spans="1:13" x14ac:dyDescent="0.35">
      <c r="A419" s="7">
        <v>42608</v>
      </c>
      <c r="B419" s="27">
        <v>42.959999000000003</v>
      </c>
      <c r="C419" s="27">
        <v>53.349997999999999</v>
      </c>
      <c r="D419" s="27">
        <v>14.932700000000001</v>
      </c>
      <c r="E419" s="16"/>
      <c r="F419" s="29">
        <v>416</v>
      </c>
      <c r="G419" s="6">
        <f t="shared" si="37"/>
        <v>2016</v>
      </c>
      <c r="H419" s="26">
        <f t="shared" si="38"/>
        <v>-2.2783219961172625E-2</v>
      </c>
      <c r="I419" s="26">
        <f t="shared" si="39"/>
        <v>-3.0822815236951757E-2</v>
      </c>
      <c r="J419" s="26">
        <f t="shared" si="40"/>
        <v>4.5450070889787898E-2</v>
      </c>
      <c r="K419" s="69">
        <f t="shared" si="41"/>
        <v>4.5450070889787898E-2</v>
      </c>
      <c r="L419" s="69">
        <v>-7.9681696491768449E-3</v>
      </c>
      <c r="M419" s="69">
        <f>_xlfn.NORM.DIST(L419,Main!$O$42,Main!$O$43,0)</f>
        <v>17.887249183760638</v>
      </c>
    </row>
    <row r="420" spans="1:13" x14ac:dyDescent="0.35">
      <c r="A420" s="7">
        <v>42611</v>
      </c>
      <c r="B420" s="27">
        <v>43.389999000000003</v>
      </c>
      <c r="C420" s="27">
        <v>53.009998000000003</v>
      </c>
      <c r="D420" s="27">
        <v>15.0481</v>
      </c>
      <c r="E420" s="16"/>
      <c r="F420" s="29">
        <v>417</v>
      </c>
      <c r="G420" s="6">
        <f t="shared" si="37"/>
        <v>2016</v>
      </c>
      <c r="H420" s="26">
        <f t="shared" si="38"/>
        <v>9.9595498403324597E-3</v>
      </c>
      <c r="I420" s="26">
        <f t="shared" si="39"/>
        <v>-6.3934029884931218E-3</v>
      </c>
      <c r="J420" s="26">
        <f t="shared" si="40"/>
        <v>7.698298238846624E-3</v>
      </c>
      <c r="K420" s="69">
        <f t="shared" si="41"/>
        <v>7.698298238846624E-3</v>
      </c>
      <c r="L420" s="69">
        <v>-7.9580665252495918E-3</v>
      </c>
      <c r="M420" s="69">
        <f>_xlfn.NORM.DIST(L420,Main!$O$42,Main!$O$43,0)</f>
        <v>17.890340408005024</v>
      </c>
    </row>
    <row r="421" spans="1:13" x14ac:dyDescent="0.35">
      <c r="A421" s="7">
        <v>42612</v>
      </c>
      <c r="B421" s="27">
        <v>43.110000999999997</v>
      </c>
      <c r="C421" s="27">
        <v>53.029998999999997</v>
      </c>
      <c r="D421" s="27">
        <v>14.990399999999999</v>
      </c>
      <c r="E421" s="16"/>
      <c r="F421" s="29">
        <v>418</v>
      </c>
      <c r="G421" s="6">
        <f t="shared" si="37"/>
        <v>2016</v>
      </c>
      <c r="H421" s="26">
        <f t="shared" si="38"/>
        <v>-6.4739648079571626E-3</v>
      </c>
      <c r="I421" s="26">
        <f t="shared" si="39"/>
        <v>3.772350208042198E-4</v>
      </c>
      <c r="J421" s="26">
        <f t="shared" si="40"/>
        <v>-3.8417411632442225E-3</v>
      </c>
      <c r="K421" s="69">
        <f t="shared" si="41"/>
        <v>-3.8417411632442225E-3</v>
      </c>
      <c r="L421" s="69">
        <v>-7.9580665252495918E-3</v>
      </c>
      <c r="M421" s="69">
        <f>_xlfn.NORM.DIST(L421,Main!$O$42,Main!$O$43,0)</f>
        <v>17.890340408005024</v>
      </c>
    </row>
    <row r="422" spans="1:13" x14ac:dyDescent="0.35">
      <c r="A422" s="7">
        <v>42613</v>
      </c>
      <c r="B422" s="27">
        <v>42.919998</v>
      </c>
      <c r="C422" s="27">
        <v>53.490001999999997</v>
      </c>
      <c r="D422" s="27">
        <v>14.9712</v>
      </c>
      <c r="E422" s="16"/>
      <c r="F422" s="29">
        <v>419</v>
      </c>
      <c r="G422" s="6">
        <f t="shared" si="37"/>
        <v>2016</v>
      </c>
      <c r="H422" s="26">
        <f t="shared" si="38"/>
        <v>-4.4171407913428792E-3</v>
      </c>
      <c r="I422" s="26">
        <f t="shared" si="39"/>
        <v>8.6369856415366257E-3</v>
      </c>
      <c r="J422" s="26">
        <f t="shared" si="40"/>
        <v>-1.2816406752752388E-3</v>
      </c>
      <c r="K422" s="69">
        <f t="shared" si="41"/>
        <v>-1.2816406752752388E-3</v>
      </c>
      <c r="L422" s="69">
        <v>-7.8740564309059957E-3</v>
      </c>
      <c r="M422" s="69">
        <f>_xlfn.NORM.DIST(L422,Main!$O$42,Main!$O$43,0)</f>
        <v>17.915903581160311</v>
      </c>
    </row>
    <row r="423" spans="1:13" x14ac:dyDescent="0.35">
      <c r="A423" s="7">
        <v>42614</v>
      </c>
      <c r="B423" s="27">
        <v>42.919998</v>
      </c>
      <c r="C423" s="27">
        <v>53.110000999999997</v>
      </c>
      <c r="D423" s="27">
        <v>14.875</v>
      </c>
      <c r="E423" s="16"/>
      <c r="F423" s="29">
        <v>420</v>
      </c>
      <c r="G423" s="6">
        <f t="shared" si="37"/>
        <v>2016</v>
      </c>
      <c r="H423" s="26">
        <f t="shared" si="38"/>
        <v>0</v>
      </c>
      <c r="I423" s="26">
        <f t="shared" si="39"/>
        <v>-7.1295046701709787E-3</v>
      </c>
      <c r="J423" s="26">
        <f t="shared" si="40"/>
        <v>-6.4464041078179579E-3</v>
      </c>
      <c r="K423" s="69">
        <f t="shared" si="41"/>
        <v>-6.4464041078179579E-3</v>
      </c>
      <c r="L423" s="69">
        <v>-7.8289467076671695E-3</v>
      </c>
      <c r="M423" s="69">
        <f>_xlfn.NORM.DIST(L423,Main!$O$42,Main!$O$43,0)</f>
        <v>17.929525621674976</v>
      </c>
    </row>
    <row r="424" spans="1:13" x14ac:dyDescent="0.35">
      <c r="A424" s="7">
        <v>42615</v>
      </c>
      <c r="B424" s="27">
        <v>43.119999</v>
      </c>
      <c r="C424" s="27">
        <v>54.880001</v>
      </c>
      <c r="D424" s="27">
        <v>15.0481</v>
      </c>
      <c r="E424" s="16"/>
      <c r="F424" s="29">
        <v>421</v>
      </c>
      <c r="G424" s="6">
        <f t="shared" si="37"/>
        <v>2016</v>
      </c>
      <c r="H424" s="26">
        <f t="shared" si="38"/>
        <v>4.6490322454726622E-3</v>
      </c>
      <c r="I424" s="26">
        <f t="shared" si="39"/>
        <v>3.2783748376050595E-2</v>
      </c>
      <c r="J424" s="26">
        <f t="shared" si="40"/>
        <v>1.1569785946337379E-2</v>
      </c>
      <c r="K424" s="69">
        <f t="shared" si="41"/>
        <v>1.1569785946337379E-2</v>
      </c>
      <c r="L424" s="69">
        <v>-7.792247220165879E-3</v>
      </c>
      <c r="M424" s="69">
        <f>_xlfn.NORM.DIST(L424,Main!$O$42,Main!$O$43,0)</f>
        <v>17.940554068894077</v>
      </c>
    </row>
    <row r="425" spans="1:13" x14ac:dyDescent="0.35">
      <c r="A425" s="7">
        <v>42618</v>
      </c>
      <c r="B425" s="27">
        <v>43.130001</v>
      </c>
      <c r="C425" s="27">
        <v>54.130001</v>
      </c>
      <c r="D425" s="27">
        <v>15.1538</v>
      </c>
      <c r="E425" s="16"/>
      <c r="F425" s="29">
        <v>422</v>
      </c>
      <c r="G425" s="6">
        <f t="shared" si="37"/>
        <v>2016</v>
      </c>
      <c r="H425" s="26">
        <f t="shared" si="38"/>
        <v>2.3193043582226848E-4</v>
      </c>
      <c r="I425" s="26">
        <f t="shared" si="39"/>
        <v>-1.376042235627362E-2</v>
      </c>
      <c r="J425" s="26">
        <f t="shared" si="40"/>
        <v>6.9995882085036208E-3</v>
      </c>
      <c r="K425" s="69">
        <f t="shared" si="41"/>
        <v>6.9995882085036208E-3</v>
      </c>
      <c r="L425" s="69">
        <v>-7.7057219232634097E-3</v>
      </c>
      <c r="M425" s="69">
        <f>_xlfn.NORM.DIST(L425,Main!$O$42,Main!$O$43,0)</f>
        <v>17.966363488365488</v>
      </c>
    </row>
    <row r="426" spans="1:13" x14ac:dyDescent="0.35">
      <c r="A426" s="7">
        <v>42619</v>
      </c>
      <c r="B426" s="27">
        <v>43.139999000000003</v>
      </c>
      <c r="C426" s="27">
        <v>54.09</v>
      </c>
      <c r="D426" s="27">
        <v>14.990399999999999</v>
      </c>
      <c r="E426" s="16"/>
      <c r="F426" s="29">
        <v>423</v>
      </c>
      <c r="G426" s="6">
        <f t="shared" si="37"/>
        <v>2016</v>
      </c>
      <c r="H426" s="26">
        <f t="shared" si="38"/>
        <v>2.3178393519786034E-4</v>
      </c>
      <c r="I426" s="26">
        <f t="shared" si="39"/>
        <v>-7.3925339959461634E-4</v>
      </c>
      <c r="J426" s="26">
        <f t="shared" si="40"/>
        <v>-1.0841329371747756E-2</v>
      </c>
      <c r="K426" s="69">
        <f t="shared" si="41"/>
        <v>-1.0841329371747756E-2</v>
      </c>
      <c r="L426" s="69">
        <v>-7.6611902518443631E-3</v>
      </c>
      <c r="M426" s="69">
        <f>_xlfn.NORM.DIST(L426,Main!$O$42,Main!$O$43,0)</f>
        <v>17.979541301508867</v>
      </c>
    </row>
    <row r="427" spans="1:13" x14ac:dyDescent="0.35">
      <c r="A427" s="7">
        <v>42620</v>
      </c>
      <c r="B427" s="27">
        <v>42.349997999999999</v>
      </c>
      <c r="C427" s="27">
        <v>53.529998999999997</v>
      </c>
      <c r="D427" s="27">
        <v>14.807700000000001</v>
      </c>
      <c r="E427" s="16"/>
      <c r="F427" s="29">
        <v>424</v>
      </c>
      <c r="G427" s="6">
        <f t="shared" si="37"/>
        <v>2016</v>
      </c>
      <c r="H427" s="26">
        <f t="shared" si="38"/>
        <v>-1.8482243908106537E-2</v>
      </c>
      <c r="I427" s="26">
        <f t="shared" si="39"/>
        <v>-1.0407100159159336E-2</v>
      </c>
      <c r="J427" s="26">
        <f t="shared" si="40"/>
        <v>-1.2262680468099923E-2</v>
      </c>
      <c r="K427" s="69">
        <f t="shared" si="41"/>
        <v>-1.2262680468099923E-2</v>
      </c>
      <c r="L427" s="69">
        <v>-7.637789448117314E-3</v>
      </c>
      <c r="M427" s="69">
        <f>_xlfn.NORM.DIST(L427,Main!$O$42,Main!$O$43,0)</f>
        <v>17.986437270584119</v>
      </c>
    </row>
    <row r="428" spans="1:13" x14ac:dyDescent="0.35">
      <c r="A428" s="7">
        <v>42621</v>
      </c>
      <c r="B428" s="27">
        <v>41.939999</v>
      </c>
      <c r="C428" s="27">
        <v>53.709999000000003</v>
      </c>
      <c r="D428" s="27">
        <v>14.836499999999999</v>
      </c>
      <c r="E428" s="16"/>
      <c r="F428" s="29">
        <v>425</v>
      </c>
      <c r="G428" s="6">
        <f t="shared" si="37"/>
        <v>2016</v>
      </c>
      <c r="H428" s="26">
        <f t="shared" si="38"/>
        <v>-9.7283722423729697E-3</v>
      </c>
      <c r="I428" s="26">
        <f t="shared" si="39"/>
        <v>3.3569595746847053E-3</v>
      </c>
      <c r="J428" s="26">
        <f t="shared" si="40"/>
        <v>1.9430451191812625E-3</v>
      </c>
      <c r="K428" s="69">
        <f t="shared" si="41"/>
        <v>1.9430451191812625E-3</v>
      </c>
      <c r="L428" s="69">
        <v>-7.6309770233144612E-3</v>
      </c>
      <c r="M428" s="69">
        <f>_xlfn.NORM.DIST(L428,Main!$O$42,Main!$O$43,0)</f>
        <v>17.988441086491196</v>
      </c>
    </row>
    <row r="429" spans="1:13" x14ac:dyDescent="0.35">
      <c r="A429" s="7">
        <v>42622</v>
      </c>
      <c r="B429" s="27">
        <v>41.369999</v>
      </c>
      <c r="C429" s="27">
        <v>53.52</v>
      </c>
      <c r="D429" s="27">
        <v>14.2308</v>
      </c>
      <c r="E429" s="16"/>
      <c r="F429" s="29">
        <v>426</v>
      </c>
      <c r="G429" s="6">
        <f t="shared" si="37"/>
        <v>2016</v>
      </c>
      <c r="H429" s="26">
        <f t="shared" si="38"/>
        <v>-1.3684045328973075E-2</v>
      </c>
      <c r="I429" s="26">
        <f t="shared" si="39"/>
        <v>-3.5437694788880356E-3</v>
      </c>
      <c r="J429" s="26">
        <f t="shared" si="40"/>
        <v>-4.1681731089255242E-2</v>
      </c>
      <c r="K429" s="69">
        <f t="shared" si="41"/>
        <v>-4.1681731089255242E-2</v>
      </c>
      <c r="L429" s="69">
        <v>-7.5586149739266147E-3</v>
      </c>
      <c r="M429" s="69">
        <f>_xlfn.NORM.DIST(L429,Main!$O$42,Main!$O$43,0)</f>
        <v>18.00962164394052</v>
      </c>
    </row>
    <row r="430" spans="1:13" x14ac:dyDescent="0.35">
      <c r="A430" s="7">
        <v>42625</v>
      </c>
      <c r="B430" s="27">
        <v>42.060001</v>
      </c>
      <c r="C430" s="27">
        <v>53.990001999999997</v>
      </c>
      <c r="D430" s="27">
        <v>14.538500000000001</v>
      </c>
      <c r="E430" s="16"/>
      <c r="F430" s="29">
        <v>427</v>
      </c>
      <c r="G430" s="6">
        <f t="shared" si="37"/>
        <v>2016</v>
      </c>
      <c r="H430" s="26">
        <f t="shared" si="38"/>
        <v>1.6541237748897614E-2</v>
      </c>
      <c r="I430" s="26">
        <f t="shared" si="39"/>
        <v>8.7434654541187953E-3</v>
      </c>
      <c r="J430" s="26">
        <f t="shared" si="40"/>
        <v>2.1391673320639171E-2</v>
      </c>
      <c r="K430" s="69">
        <f t="shared" si="41"/>
        <v>2.1391673320639171E-2</v>
      </c>
      <c r="L430" s="69">
        <v>-7.482664522671747E-3</v>
      </c>
      <c r="M430" s="69">
        <f>_xlfn.NORM.DIST(L430,Main!$O$42,Main!$O$43,0)</f>
        <v>18.031647272905136</v>
      </c>
    </row>
    <row r="431" spans="1:13" x14ac:dyDescent="0.35">
      <c r="A431" s="7">
        <v>42626</v>
      </c>
      <c r="B431" s="27">
        <v>41.330002</v>
      </c>
      <c r="C431" s="27">
        <v>52.5</v>
      </c>
      <c r="D431" s="27">
        <v>14.086499999999999</v>
      </c>
      <c r="E431" s="16"/>
      <c r="F431" s="29">
        <v>428</v>
      </c>
      <c r="G431" s="6">
        <f t="shared" si="37"/>
        <v>2016</v>
      </c>
      <c r="H431" s="26">
        <f t="shared" si="38"/>
        <v>-1.7508517135473099E-2</v>
      </c>
      <c r="I431" s="26">
        <f t="shared" si="39"/>
        <v>-2.7985711676513803E-2</v>
      </c>
      <c r="J431" s="26">
        <f t="shared" si="40"/>
        <v>-3.1583411166611064E-2</v>
      </c>
      <c r="K431" s="69">
        <f t="shared" si="41"/>
        <v>-3.1583411166611064E-2</v>
      </c>
      <c r="L431" s="69">
        <v>-7.3971502248132677E-3</v>
      </c>
      <c r="M431" s="69">
        <f>_xlfn.NORM.DIST(L431,Main!$O$42,Main!$O$43,0)</f>
        <v>18.056193783373519</v>
      </c>
    </row>
    <row r="432" spans="1:13" x14ac:dyDescent="0.35">
      <c r="A432" s="7">
        <v>42627</v>
      </c>
      <c r="B432" s="27">
        <v>40.689999</v>
      </c>
      <c r="C432" s="27">
        <v>50.490001999999997</v>
      </c>
      <c r="D432" s="27">
        <v>13.942299999999999</v>
      </c>
      <c r="E432" s="16"/>
      <c r="F432" s="29">
        <v>429</v>
      </c>
      <c r="G432" s="6">
        <f t="shared" si="37"/>
        <v>2016</v>
      </c>
      <c r="H432" s="26">
        <f t="shared" si="38"/>
        <v>-1.5606339477103777E-2</v>
      </c>
      <c r="I432" s="26">
        <f t="shared" si="39"/>
        <v>-3.9037833114950307E-2</v>
      </c>
      <c r="J432" s="26">
        <f t="shared" si="40"/>
        <v>-1.0289507381683568E-2</v>
      </c>
      <c r="K432" s="69">
        <f t="shared" si="41"/>
        <v>-1.0289507381683568E-2</v>
      </c>
      <c r="L432" s="69">
        <v>-7.3505175593415878E-3</v>
      </c>
      <c r="M432" s="69">
        <f>_xlfn.NORM.DIST(L432,Main!$O$42,Main!$O$43,0)</f>
        <v>18.069466331985979</v>
      </c>
    </row>
    <row r="433" spans="1:13" x14ac:dyDescent="0.35">
      <c r="A433" s="7">
        <v>42628</v>
      </c>
      <c r="B433" s="27">
        <v>42.169998</v>
      </c>
      <c r="C433" s="27">
        <v>51.220001000000003</v>
      </c>
      <c r="D433" s="27">
        <v>14.0288</v>
      </c>
      <c r="E433" s="16"/>
      <c r="F433" s="29">
        <v>430</v>
      </c>
      <c r="G433" s="6">
        <f t="shared" si="37"/>
        <v>2016</v>
      </c>
      <c r="H433" s="26">
        <f t="shared" si="38"/>
        <v>3.5726682893851093E-2</v>
      </c>
      <c r="I433" s="26">
        <f t="shared" si="39"/>
        <v>1.4354763812374865E-2</v>
      </c>
      <c r="J433" s="26">
        <f t="shared" si="40"/>
        <v>6.1849749024380004E-3</v>
      </c>
      <c r="K433" s="69">
        <f t="shared" si="41"/>
        <v>6.1849749024380004E-3</v>
      </c>
      <c r="L433" s="69">
        <v>-7.3031101849760473E-3</v>
      </c>
      <c r="M433" s="69">
        <f>_xlfn.NORM.DIST(L433,Main!$O$42,Main!$O$43,0)</f>
        <v>18.082877262480157</v>
      </c>
    </row>
    <row r="434" spans="1:13" x14ac:dyDescent="0.35">
      <c r="A434" s="7">
        <v>42632</v>
      </c>
      <c r="B434" s="27">
        <v>41.59</v>
      </c>
      <c r="C434" s="27">
        <v>52.209999000000003</v>
      </c>
      <c r="D434" s="27">
        <v>13.913500000000001</v>
      </c>
      <c r="E434" s="16"/>
      <c r="F434" s="29">
        <v>431</v>
      </c>
      <c r="G434" s="6">
        <f t="shared" si="37"/>
        <v>2016</v>
      </c>
      <c r="H434" s="26">
        <f t="shared" si="38"/>
        <v>-1.3849266576566075E-2</v>
      </c>
      <c r="I434" s="26">
        <f t="shared" si="39"/>
        <v>1.9143927974039323E-2</v>
      </c>
      <c r="J434" s="26">
        <f t="shared" si="40"/>
        <v>-8.2527676250910374E-3</v>
      </c>
      <c r="K434" s="69">
        <f t="shared" si="41"/>
        <v>-8.2527676250910374E-3</v>
      </c>
      <c r="L434" s="69">
        <v>-7.2833533911080463E-3</v>
      </c>
      <c r="M434" s="69">
        <f>_xlfn.NORM.DIST(L434,Main!$O$42,Main!$O$43,0)</f>
        <v>18.08844171480003</v>
      </c>
    </row>
    <row r="435" spans="1:13" x14ac:dyDescent="0.35">
      <c r="A435" s="7">
        <v>42633</v>
      </c>
      <c r="B435" s="27">
        <v>42.110000999999997</v>
      </c>
      <c r="C435" s="27">
        <v>52.610000999999997</v>
      </c>
      <c r="D435" s="27">
        <v>14.0481</v>
      </c>
      <c r="E435" s="16"/>
      <c r="F435" s="29">
        <v>432</v>
      </c>
      <c r="G435" s="6">
        <f t="shared" si="37"/>
        <v>2016</v>
      </c>
      <c r="H435" s="26">
        <f t="shared" si="38"/>
        <v>1.2425512166344167E-2</v>
      </c>
      <c r="I435" s="26">
        <f t="shared" si="39"/>
        <v>7.6322064814669226E-3</v>
      </c>
      <c r="J435" s="26">
        <f t="shared" si="40"/>
        <v>9.6275634921454776E-3</v>
      </c>
      <c r="K435" s="69">
        <f t="shared" si="41"/>
        <v>9.6275634921454776E-3</v>
      </c>
      <c r="L435" s="69">
        <v>-7.2833533911080463E-3</v>
      </c>
      <c r="M435" s="69">
        <f>_xlfn.NORM.DIST(L435,Main!$O$42,Main!$O$43,0)</f>
        <v>18.08844171480003</v>
      </c>
    </row>
    <row r="436" spans="1:13" x14ac:dyDescent="0.35">
      <c r="A436" s="7">
        <v>42634</v>
      </c>
      <c r="B436" s="27">
        <v>42.98</v>
      </c>
      <c r="C436" s="27">
        <v>52.34</v>
      </c>
      <c r="D436" s="27">
        <v>14.163500000000001</v>
      </c>
      <c r="E436" s="16"/>
      <c r="F436" s="29">
        <v>433</v>
      </c>
      <c r="G436" s="6">
        <f t="shared" si="37"/>
        <v>2016</v>
      </c>
      <c r="H436" s="26">
        <f t="shared" si="38"/>
        <v>2.0449625293199949E-2</v>
      </c>
      <c r="I436" s="26">
        <f t="shared" si="39"/>
        <v>-5.1453376485089157E-3</v>
      </c>
      <c r="J436" s="26">
        <f t="shared" si="40"/>
        <v>8.1810775456243739E-3</v>
      </c>
      <c r="K436" s="69">
        <f t="shared" si="41"/>
        <v>8.1810775456243739E-3</v>
      </c>
      <c r="L436" s="69">
        <v>-7.2679540278714422E-3</v>
      </c>
      <c r="M436" s="69">
        <f>_xlfn.NORM.DIST(L436,Main!$O$42,Main!$O$43,0)</f>
        <v>18.092768902728469</v>
      </c>
    </row>
    <row r="437" spans="1:13" x14ac:dyDescent="0.35">
      <c r="A437" s="7">
        <v>42635</v>
      </c>
      <c r="B437" s="27">
        <v>43.5</v>
      </c>
      <c r="C437" s="27">
        <v>53.02</v>
      </c>
      <c r="D437" s="27">
        <v>14.711499999999999</v>
      </c>
      <c r="E437" s="16"/>
      <c r="F437" s="29">
        <v>434</v>
      </c>
      <c r="G437" s="6">
        <f t="shared" si="37"/>
        <v>2016</v>
      </c>
      <c r="H437" s="26">
        <f t="shared" si="38"/>
        <v>1.2026046880273982E-2</v>
      </c>
      <c r="I437" s="26">
        <f t="shared" si="39"/>
        <v>1.2908303758879757E-2</v>
      </c>
      <c r="J437" s="26">
        <f t="shared" si="40"/>
        <v>3.7961267998531618E-2</v>
      </c>
      <c r="K437" s="69">
        <f t="shared" si="41"/>
        <v>3.7961267998531618E-2</v>
      </c>
      <c r="L437" s="69">
        <v>-7.2551708811720217E-3</v>
      </c>
      <c r="M437" s="69">
        <f>_xlfn.NORM.DIST(L437,Main!$O$42,Main!$O$43,0)</f>
        <v>18.096354276435136</v>
      </c>
    </row>
    <row r="438" spans="1:13" x14ac:dyDescent="0.35">
      <c r="A438" s="7">
        <v>42636</v>
      </c>
      <c r="B438" s="27">
        <v>43.200001</v>
      </c>
      <c r="C438" s="27">
        <v>53.549999</v>
      </c>
      <c r="D438" s="27">
        <v>14.7308</v>
      </c>
      <c r="E438" s="16"/>
      <c r="F438" s="29">
        <v>435</v>
      </c>
      <c r="G438" s="6">
        <f t="shared" si="37"/>
        <v>2016</v>
      </c>
      <c r="H438" s="26">
        <f t="shared" si="38"/>
        <v>-6.9204196964258967E-3</v>
      </c>
      <c r="I438" s="26">
        <f t="shared" si="39"/>
        <v>9.9465773587416664E-3</v>
      </c>
      <c r="J438" s="26">
        <f t="shared" si="40"/>
        <v>1.3110390672225374E-3</v>
      </c>
      <c r="K438" s="69">
        <f t="shared" si="41"/>
        <v>1.3110390672225374E-3</v>
      </c>
      <c r="L438" s="69">
        <v>-7.2359215861767428E-3</v>
      </c>
      <c r="M438" s="69">
        <f>_xlfn.NORM.DIST(L438,Main!$O$42,Main!$O$43,0)</f>
        <v>18.101741840470272</v>
      </c>
    </row>
    <row r="439" spans="1:13" x14ac:dyDescent="0.35">
      <c r="A439" s="7">
        <v>42639</v>
      </c>
      <c r="B439" s="27">
        <v>43.049999</v>
      </c>
      <c r="C439" s="27">
        <v>52.75</v>
      </c>
      <c r="D439" s="27">
        <v>14.490399999999999</v>
      </c>
      <c r="E439" s="16"/>
      <c r="F439" s="29">
        <v>436</v>
      </c>
      <c r="G439" s="6">
        <f t="shared" si="37"/>
        <v>2016</v>
      </c>
      <c r="H439" s="26">
        <f t="shared" si="38"/>
        <v>-3.478310753276721E-3</v>
      </c>
      <c r="I439" s="26">
        <f t="shared" si="39"/>
        <v>-1.5052005863445368E-2</v>
      </c>
      <c r="J439" s="26">
        <f t="shared" si="40"/>
        <v>-1.6454178733258697E-2</v>
      </c>
      <c r="K439" s="69">
        <f t="shared" si="41"/>
        <v>-1.6454178733258697E-2</v>
      </c>
      <c r="L439" s="69">
        <v>-7.0771703740850874E-3</v>
      </c>
      <c r="M439" s="69">
        <f>_xlfn.NORM.DIST(L439,Main!$O$42,Main!$O$43,0)</f>
        <v>18.145649021166975</v>
      </c>
    </row>
    <row r="440" spans="1:13" x14ac:dyDescent="0.35">
      <c r="A440" s="7">
        <v>42640</v>
      </c>
      <c r="B440" s="27">
        <v>43.18</v>
      </c>
      <c r="C440" s="27">
        <v>54.48</v>
      </c>
      <c r="D440" s="27">
        <v>14.7981</v>
      </c>
      <c r="E440" s="16"/>
      <c r="F440" s="29">
        <v>437</v>
      </c>
      <c r="G440" s="6">
        <f t="shared" si="37"/>
        <v>2016</v>
      </c>
      <c r="H440" s="26">
        <f t="shared" si="38"/>
        <v>3.0152174417254871E-3</v>
      </c>
      <c r="I440" s="26">
        <f t="shared" si="39"/>
        <v>3.2269889485080923E-2</v>
      </c>
      <c r="J440" s="26">
        <f t="shared" si="40"/>
        <v>2.1012432953911787E-2</v>
      </c>
      <c r="K440" s="69">
        <f t="shared" si="41"/>
        <v>2.1012432953911787E-2</v>
      </c>
      <c r="L440" s="69">
        <v>-7.0240952694164329E-3</v>
      </c>
      <c r="M440" s="69">
        <f>_xlfn.NORM.DIST(L440,Main!$O$42,Main!$O$43,0)</f>
        <v>18.160118907578369</v>
      </c>
    </row>
    <row r="441" spans="1:13" x14ac:dyDescent="0.35">
      <c r="A441" s="7">
        <v>42641</v>
      </c>
      <c r="B441" s="27">
        <v>43.919998</v>
      </c>
      <c r="C441" s="27">
        <v>53.279998999999997</v>
      </c>
      <c r="D441" s="27">
        <v>15.086499999999999</v>
      </c>
      <c r="E441" s="16"/>
      <c r="F441" s="29">
        <v>438</v>
      </c>
      <c r="G441" s="6">
        <f t="shared" si="37"/>
        <v>2016</v>
      </c>
      <c r="H441" s="26">
        <f t="shared" si="38"/>
        <v>1.6992326577272222E-2</v>
      </c>
      <c r="I441" s="26">
        <f t="shared" si="39"/>
        <v>-2.2272654377892147E-2</v>
      </c>
      <c r="J441" s="26">
        <f t="shared" si="40"/>
        <v>1.9301510043409617E-2</v>
      </c>
      <c r="K441" s="69">
        <f t="shared" si="41"/>
        <v>1.9301510043409617E-2</v>
      </c>
      <c r="L441" s="69">
        <v>-6.9963942107155496E-3</v>
      </c>
      <c r="M441" s="69">
        <f>_xlfn.NORM.DIST(L441,Main!$O$42,Main!$O$43,0)</f>
        <v>18.167629190178321</v>
      </c>
    </row>
    <row r="442" spans="1:13" x14ac:dyDescent="0.35">
      <c r="A442" s="7">
        <v>42642</v>
      </c>
      <c r="B442" s="27">
        <v>43.669998</v>
      </c>
      <c r="C442" s="27">
        <v>52.900002000000001</v>
      </c>
      <c r="D442" s="27">
        <v>15.3462</v>
      </c>
      <c r="E442" s="16"/>
      <c r="F442" s="29">
        <v>439</v>
      </c>
      <c r="G442" s="6">
        <f t="shared" si="37"/>
        <v>2016</v>
      </c>
      <c r="H442" s="26">
        <f t="shared" si="38"/>
        <v>-5.7084299644956475E-3</v>
      </c>
      <c r="I442" s="26">
        <f t="shared" si="39"/>
        <v>-7.1576307919283058E-3</v>
      </c>
      <c r="J442" s="26">
        <f t="shared" si="40"/>
        <v>1.7067582188764547E-2</v>
      </c>
      <c r="K442" s="69">
        <f t="shared" si="41"/>
        <v>1.7067582188764547E-2</v>
      </c>
      <c r="L442" s="69">
        <v>-6.9463276902922986E-3</v>
      </c>
      <c r="M442" s="69">
        <f>_xlfn.NORM.DIST(L442,Main!$O$42,Main!$O$43,0)</f>
        <v>18.181130168249929</v>
      </c>
    </row>
    <row r="443" spans="1:13" x14ac:dyDescent="0.35">
      <c r="A443" s="7">
        <v>42643</v>
      </c>
      <c r="B443" s="27">
        <v>42.580002</v>
      </c>
      <c r="C443" s="27">
        <v>51.110000999999997</v>
      </c>
      <c r="D443" s="27">
        <v>14.7692</v>
      </c>
      <c r="E443" s="16"/>
      <c r="F443" s="29">
        <v>440</v>
      </c>
      <c r="G443" s="6">
        <f t="shared" si="37"/>
        <v>2016</v>
      </c>
      <c r="H443" s="26">
        <f t="shared" si="38"/>
        <v>-2.5276615263696837E-2</v>
      </c>
      <c r="I443" s="26">
        <f t="shared" si="39"/>
        <v>-3.4423184325605628E-2</v>
      </c>
      <c r="J443" s="26">
        <f t="shared" si="40"/>
        <v>-3.8323955151914529E-2</v>
      </c>
      <c r="K443" s="69">
        <f t="shared" si="41"/>
        <v>-3.8323955151914529E-2</v>
      </c>
      <c r="L443" s="69">
        <v>-6.8954264682700248E-3</v>
      </c>
      <c r="M443" s="69">
        <f>_xlfn.NORM.DIST(L443,Main!$O$42,Main!$O$43,0)</f>
        <v>18.194759670242345</v>
      </c>
    </row>
    <row r="444" spans="1:13" x14ac:dyDescent="0.35">
      <c r="A444" s="7">
        <v>42646</v>
      </c>
      <c r="B444" s="27">
        <v>42.790000999999997</v>
      </c>
      <c r="C444" s="27">
        <v>53.029998999999997</v>
      </c>
      <c r="D444" s="27">
        <v>14.7692</v>
      </c>
      <c r="E444" s="16"/>
      <c r="F444" s="29">
        <v>441</v>
      </c>
      <c r="G444" s="6">
        <f t="shared" si="37"/>
        <v>2016</v>
      </c>
      <c r="H444" s="26">
        <f t="shared" si="38"/>
        <v>4.9197473629303797E-3</v>
      </c>
      <c r="I444" s="26">
        <f t="shared" si="39"/>
        <v>3.6877579945957077E-2</v>
      </c>
      <c r="J444" s="26">
        <f t="shared" si="40"/>
        <v>0</v>
      </c>
      <c r="K444" s="69">
        <f t="shared" si="41"/>
        <v>0</v>
      </c>
      <c r="L444" s="69">
        <v>-6.8939376826919318E-3</v>
      </c>
      <c r="M444" s="69">
        <f>_xlfn.NORM.DIST(L444,Main!$O$42,Main!$O$43,0)</f>
        <v>18.195156845204735</v>
      </c>
    </row>
    <row r="445" spans="1:13" x14ac:dyDescent="0.35">
      <c r="A445" s="7">
        <v>42647</v>
      </c>
      <c r="B445" s="27">
        <v>43.490001999999997</v>
      </c>
      <c r="C445" s="27">
        <v>53.41</v>
      </c>
      <c r="D445" s="27">
        <v>14.711499999999999</v>
      </c>
      <c r="E445" s="16"/>
      <c r="F445" s="29">
        <v>442</v>
      </c>
      <c r="G445" s="6">
        <f t="shared" si="37"/>
        <v>2016</v>
      </c>
      <c r="H445" s="26">
        <f t="shared" si="38"/>
        <v>1.6226618798457992E-2</v>
      </c>
      <c r="I445" s="26">
        <f t="shared" si="39"/>
        <v>7.1402220598910824E-3</v>
      </c>
      <c r="J445" s="26">
        <f t="shared" si="40"/>
        <v>-3.9144303681354058E-3</v>
      </c>
      <c r="K445" s="69">
        <f t="shared" si="41"/>
        <v>-3.9144303681354058E-3</v>
      </c>
      <c r="L445" s="69">
        <v>-6.865015519680084E-3</v>
      </c>
      <c r="M445" s="69">
        <f>_xlfn.NORM.DIST(L445,Main!$O$42,Main!$O$43,0)</f>
        <v>18.20285606313816</v>
      </c>
    </row>
    <row r="446" spans="1:13" x14ac:dyDescent="0.35">
      <c r="A446" s="7">
        <v>42648</v>
      </c>
      <c r="B446" s="27">
        <v>43.16</v>
      </c>
      <c r="C446" s="27">
        <v>53.290000999999997</v>
      </c>
      <c r="D446" s="27">
        <v>14.942299999999999</v>
      </c>
      <c r="E446" s="16"/>
      <c r="F446" s="29">
        <v>443</v>
      </c>
      <c r="G446" s="6">
        <f t="shared" si="37"/>
        <v>2016</v>
      </c>
      <c r="H446" s="26">
        <f t="shared" si="38"/>
        <v>-7.6169322071954074E-3</v>
      </c>
      <c r="I446" s="26">
        <f t="shared" si="39"/>
        <v>-2.2492792777414968E-3</v>
      </c>
      <c r="J446" s="26">
        <f t="shared" si="40"/>
        <v>1.5566616122966687E-2</v>
      </c>
      <c r="K446" s="69">
        <f t="shared" si="41"/>
        <v>1.5566616122966687E-2</v>
      </c>
      <c r="L446" s="69">
        <v>-6.8317942917033841E-3</v>
      </c>
      <c r="M446" s="69">
        <f>_xlfn.NORM.DIST(L446,Main!$O$42,Main!$O$43,0)</f>
        <v>18.211660772731662</v>
      </c>
    </row>
    <row r="447" spans="1:13" x14ac:dyDescent="0.35">
      <c r="A447" s="7">
        <v>42649</v>
      </c>
      <c r="B447" s="27">
        <v>42.560001</v>
      </c>
      <c r="C447" s="27">
        <v>52.490001999999997</v>
      </c>
      <c r="D447" s="27">
        <v>15.115399999999999</v>
      </c>
      <c r="E447" s="16"/>
      <c r="F447" s="29">
        <v>444</v>
      </c>
      <c r="G447" s="6">
        <f t="shared" si="37"/>
        <v>2016</v>
      </c>
      <c r="H447" s="26">
        <f t="shared" si="38"/>
        <v>-1.3999271860304589E-2</v>
      </c>
      <c r="I447" s="26">
        <f t="shared" si="39"/>
        <v>-1.5126001707234061E-2</v>
      </c>
      <c r="J447" s="26">
        <f t="shared" si="40"/>
        <v>1.1517974673393222E-2</v>
      </c>
      <c r="K447" s="69">
        <f t="shared" si="41"/>
        <v>1.1517974673393222E-2</v>
      </c>
      <c r="L447" s="69">
        <v>-6.7733066470294177E-3</v>
      </c>
      <c r="M447" s="69">
        <f>_xlfn.NORM.DIST(L447,Main!$O$42,Main!$O$43,0)</f>
        <v>18.227060545593833</v>
      </c>
    </row>
    <row r="448" spans="1:13" x14ac:dyDescent="0.35">
      <c r="A448" s="7">
        <v>42650</v>
      </c>
      <c r="B448" s="27">
        <v>41.639999000000003</v>
      </c>
      <c r="C448" s="27">
        <v>51.669998</v>
      </c>
      <c r="D448" s="27">
        <v>15.009600000000001</v>
      </c>
      <c r="E448" s="16"/>
      <c r="F448" s="29">
        <v>445</v>
      </c>
      <c r="G448" s="6">
        <f t="shared" si="37"/>
        <v>2016</v>
      </c>
      <c r="H448" s="26">
        <f t="shared" si="38"/>
        <v>-2.1853648798231203E-2</v>
      </c>
      <c r="I448" s="26">
        <f t="shared" si="39"/>
        <v>-1.574540977479106E-2</v>
      </c>
      <c r="J448" s="26">
        <f t="shared" si="40"/>
        <v>-7.0240952694164329E-3</v>
      </c>
      <c r="K448" s="69">
        <f t="shared" si="41"/>
        <v>-7.0240952694164329E-3</v>
      </c>
      <c r="L448" s="69">
        <v>-6.7441244753730974E-3</v>
      </c>
      <c r="M448" s="69">
        <f>_xlfn.NORM.DIST(L448,Main!$O$42,Main!$O$43,0)</f>
        <v>18.23469576256559</v>
      </c>
    </row>
    <row r="449" spans="1:13" x14ac:dyDescent="0.35">
      <c r="A449" s="7">
        <v>42653</v>
      </c>
      <c r="B449" s="27">
        <v>42.060001</v>
      </c>
      <c r="C449" s="27">
        <v>52.209999000000003</v>
      </c>
      <c r="D449" s="27">
        <v>15.4038</v>
      </c>
      <c r="E449" s="16"/>
      <c r="F449" s="29">
        <v>446</v>
      </c>
      <c r="G449" s="6">
        <f t="shared" si="37"/>
        <v>2016</v>
      </c>
      <c r="H449" s="26">
        <f t="shared" si="38"/>
        <v>1.0035974318714167E-2</v>
      </c>
      <c r="I449" s="26">
        <f t="shared" si="39"/>
        <v>1.0396724677129737E-2</v>
      </c>
      <c r="J449" s="26">
        <f t="shared" si="40"/>
        <v>2.59242358382119E-2</v>
      </c>
      <c r="K449" s="69">
        <f t="shared" si="41"/>
        <v>2.59242358382119E-2</v>
      </c>
      <c r="L449" s="69">
        <v>-6.6494519108855317E-3</v>
      </c>
      <c r="M449" s="69">
        <f>_xlfn.NORM.DIST(L449,Main!$O$42,Main!$O$43,0)</f>
        <v>18.259243256330567</v>
      </c>
    </row>
    <row r="450" spans="1:13" x14ac:dyDescent="0.35">
      <c r="A450" s="7">
        <v>42654</v>
      </c>
      <c r="B450" s="27">
        <v>41.66</v>
      </c>
      <c r="C450" s="27">
        <v>52.18</v>
      </c>
      <c r="D450" s="27">
        <v>15.336499999999999</v>
      </c>
      <c r="E450" s="16"/>
      <c r="F450" s="29">
        <v>447</v>
      </c>
      <c r="G450" s="6">
        <f t="shared" si="37"/>
        <v>2016</v>
      </c>
      <c r="H450" s="26">
        <f t="shared" si="38"/>
        <v>-9.5557582172863045E-3</v>
      </c>
      <c r="I450" s="26">
        <f t="shared" si="39"/>
        <v>-5.7474856045958817E-4</v>
      </c>
      <c r="J450" s="26">
        <f t="shared" si="40"/>
        <v>-4.378623990324502E-3</v>
      </c>
      <c r="K450" s="69">
        <f t="shared" si="41"/>
        <v>-4.378623990324502E-3</v>
      </c>
      <c r="L450" s="69">
        <v>-6.6225407604934942E-3</v>
      </c>
      <c r="M450" s="69">
        <f>_xlfn.NORM.DIST(L450,Main!$O$42,Main!$O$43,0)</f>
        <v>18.266158743286859</v>
      </c>
    </row>
    <row r="451" spans="1:13" x14ac:dyDescent="0.35">
      <c r="A451" s="7">
        <v>42655</v>
      </c>
      <c r="B451" s="27">
        <v>41.610000999999997</v>
      </c>
      <c r="C451" s="27">
        <v>51.490001999999997</v>
      </c>
      <c r="D451" s="27">
        <v>15.211499999999999</v>
      </c>
      <c r="E451" s="16"/>
      <c r="F451" s="29">
        <v>448</v>
      </c>
      <c r="G451" s="6">
        <f t="shared" si="37"/>
        <v>2016</v>
      </c>
      <c r="H451" s="26">
        <f t="shared" si="38"/>
        <v>-1.2008888052918332E-3</v>
      </c>
      <c r="I451" s="26">
        <f t="shared" si="39"/>
        <v>-1.3311626808039465E-2</v>
      </c>
      <c r="J451" s="26">
        <f t="shared" si="40"/>
        <v>-8.1838874994133344E-3</v>
      </c>
      <c r="K451" s="69">
        <f t="shared" si="41"/>
        <v>-8.1838874994133344E-3</v>
      </c>
      <c r="L451" s="69">
        <v>-6.6006840313520242E-3</v>
      </c>
      <c r="M451" s="69">
        <f>_xlfn.NORM.DIST(L451,Main!$O$42,Main!$O$43,0)</f>
        <v>18.271755044956258</v>
      </c>
    </row>
    <row r="452" spans="1:13" x14ac:dyDescent="0.35">
      <c r="A452" s="7">
        <v>42656</v>
      </c>
      <c r="B452" s="27">
        <v>41.459999000000003</v>
      </c>
      <c r="C452" s="27">
        <v>51.200001</v>
      </c>
      <c r="D452" s="27">
        <v>15.461499999999999</v>
      </c>
      <c r="E452" s="16"/>
      <c r="F452" s="29">
        <v>449</v>
      </c>
      <c r="G452" s="6">
        <f t="shared" ref="G452:G515" si="42">YEAR(A452)</f>
        <v>2016</v>
      </c>
      <c r="H452" s="26">
        <f t="shared" si="38"/>
        <v>-3.6114641395341104E-3</v>
      </c>
      <c r="I452" s="26">
        <f t="shared" si="39"/>
        <v>-5.6481013238309586E-3</v>
      </c>
      <c r="J452" s="26">
        <f t="shared" si="40"/>
        <v>1.6301342294232257E-2</v>
      </c>
      <c r="K452" s="69">
        <f t="shared" si="41"/>
        <v>1.6301342294232257E-2</v>
      </c>
      <c r="L452" s="69">
        <v>-6.5534938154480308E-3</v>
      </c>
      <c r="M452" s="69">
        <f>_xlfn.NORM.DIST(L452,Main!$O$42,Main!$O$43,0)</f>
        <v>18.283775629667222</v>
      </c>
    </row>
    <row r="453" spans="1:13" x14ac:dyDescent="0.35">
      <c r="A453" s="7">
        <v>42657</v>
      </c>
      <c r="B453" s="27">
        <v>41.310001</v>
      </c>
      <c r="C453" s="27">
        <v>51.799999</v>
      </c>
      <c r="D453" s="27">
        <v>15.336499999999999</v>
      </c>
      <c r="E453" s="16"/>
      <c r="F453" s="29">
        <v>450</v>
      </c>
      <c r="G453" s="6">
        <f t="shared" si="42"/>
        <v>2016</v>
      </c>
      <c r="H453" s="26">
        <f t="shared" ref="H453:H516" si="43">LN(B453/B452)</f>
        <v>-3.6244572721132644E-3</v>
      </c>
      <c r="I453" s="26">
        <f t="shared" ref="I453:I516" si="44">LN(C453/C452)</f>
        <v>1.1650578383706004E-2</v>
      </c>
      <c r="J453" s="26">
        <f t="shared" ref="J453:J516" si="45">LN(D453/D452)</f>
        <v>-8.1174547948189343E-3</v>
      </c>
      <c r="K453" s="69">
        <f t="shared" ref="K453:K516" si="46">HLOOKUP($K$2,$H$2:$J$1509,F453+2,0)</f>
        <v>-8.1174547948189343E-3</v>
      </c>
      <c r="L453" s="69">
        <v>-6.5519661781707926E-3</v>
      </c>
      <c r="M453" s="69">
        <f>_xlfn.NORM.DIST(L453,Main!$O$42,Main!$O$43,0)</f>
        <v>18.284163336175084</v>
      </c>
    </row>
    <row r="454" spans="1:13" x14ac:dyDescent="0.35">
      <c r="A454" s="7">
        <v>42660</v>
      </c>
      <c r="B454" s="27">
        <v>41.380001</v>
      </c>
      <c r="C454" s="27">
        <v>51.139999000000003</v>
      </c>
      <c r="D454" s="27">
        <v>15.4519</v>
      </c>
      <c r="E454" s="16"/>
      <c r="F454" s="29">
        <v>451</v>
      </c>
      <c r="G454" s="6">
        <f t="shared" si="42"/>
        <v>2016</v>
      </c>
      <c r="H454" s="26">
        <f t="shared" si="43"/>
        <v>1.6930708677739903E-3</v>
      </c>
      <c r="I454" s="26">
        <f t="shared" si="44"/>
        <v>-1.2823179651542498E-2</v>
      </c>
      <c r="J454" s="26">
        <f t="shared" si="45"/>
        <v>7.4963648915019375E-3</v>
      </c>
      <c r="K454" s="69">
        <f t="shared" si="46"/>
        <v>7.4963648915019375E-3</v>
      </c>
      <c r="L454" s="69">
        <v>-6.4464041078179579E-3</v>
      </c>
      <c r="M454" s="69">
        <f>_xlfn.NORM.DIST(L454,Main!$O$42,Main!$O$43,0)</f>
        <v>18.310737848594158</v>
      </c>
    </row>
    <row r="455" spans="1:13" x14ac:dyDescent="0.35">
      <c r="A455" s="7">
        <v>42661</v>
      </c>
      <c r="B455" s="27">
        <v>41.93</v>
      </c>
      <c r="C455" s="27">
        <v>52</v>
      </c>
      <c r="D455" s="27">
        <v>15.6731</v>
      </c>
      <c r="E455" s="16"/>
      <c r="F455" s="29">
        <v>452</v>
      </c>
      <c r="G455" s="6">
        <f t="shared" si="42"/>
        <v>2016</v>
      </c>
      <c r="H455" s="26">
        <f t="shared" si="43"/>
        <v>1.3203864699010756E-2</v>
      </c>
      <c r="I455" s="26">
        <f t="shared" si="44"/>
        <v>1.6676768272552021E-2</v>
      </c>
      <c r="J455" s="26">
        <f t="shared" si="45"/>
        <v>1.4213893922050542E-2</v>
      </c>
      <c r="K455" s="69">
        <f t="shared" si="46"/>
        <v>1.4213893922050542E-2</v>
      </c>
      <c r="L455" s="69">
        <v>-6.3979744796595775E-3</v>
      </c>
      <c r="M455" s="69">
        <f>_xlfn.NORM.DIST(L455,Main!$O$42,Main!$O$43,0)</f>
        <v>18.322786451731254</v>
      </c>
    </row>
    <row r="456" spans="1:13" x14ac:dyDescent="0.35">
      <c r="A456" s="7">
        <v>42662</v>
      </c>
      <c r="B456" s="27">
        <v>41.779998999999997</v>
      </c>
      <c r="C456" s="27">
        <v>53.299999</v>
      </c>
      <c r="D456" s="27">
        <v>15.817299999999999</v>
      </c>
      <c r="E456" s="16"/>
      <c r="F456" s="29">
        <v>453</v>
      </c>
      <c r="G456" s="6">
        <f t="shared" si="42"/>
        <v>2016</v>
      </c>
      <c r="H456" s="26">
        <f t="shared" si="43"/>
        <v>-3.5838289891489969E-3</v>
      </c>
      <c r="I456" s="26">
        <f t="shared" si="44"/>
        <v>2.4692593828645189E-2</v>
      </c>
      <c r="J456" s="26">
        <f t="shared" si="45"/>
        <v>9.1584106848033864E-3</v>
      </c>
      <c r="K456" s="69">
        <f t="shared" si="46"/>
        <v>9.1584106848033864E-3</v>
      </c>
      <c r="L456" s="69">
        <v>-6.3816425895207203E-3</v>
      </c>
      <c r="M456" s="69">
        <f>_xlfn.NORM.DIST(L456,Main!$O$42,Main!$O$43,0)</f>
        <v>18.32682923251161</v>
      </c>
    </row>
    <row r="457" spans="1:13" x14ac:dyDescent="0.35">
      <c r="A457" s="7">
        <v>42663</v>
      </c>
      <c r="B457" s="27">
        <v>41.25</v>
      </c>
      <c r="C457" s="27">
        <v>51.91</v>
      </c>
      <c r="D457" s="27">
        <v>16.048100000000002</v>
      </c>
      <c r="E457" s="16"/>
      <c r="F457" s="29">
        <v>454</v>
      </c>
      <c r="G457" s="6">
        <f t="shared" si="42"/>
        <v>2016</v>
      </c>
      <c r="H457" s="26">
        <f t="shared" si="43"/>
        <v>-1.2766619412832235E-2</v>
      </c>
      <c r="I457" s="26">
        <f t="shared" si="44"/>
        <v>-2.642486257093506E-2</v>
      </c>
      <c r="J457" s="26">
        <f t="shared" si="45"/>
        <v>1.4486184770454288E-2</v>
      </c>
      <c r="K457" s="69">
        <f t="shared" si="46"/>
        <v>1.4486184770454288E-2</v>
      </c>
      <c r="L457" s="69">
        <v>-6.3411753384473545E-3</v>
      </c>
      <c r="M457" s="69">
        <f>_xlfn.NORM.DIST(L457,Main!$O$42,Main!$O$43,0)</f>
        <v>18.336802142797964</v>
      </c>
    </row>
    <row r="458" spans="1:13" x14ac:dyDescent="0.35">
      <c r="A458" s="7">
        <v>42664</v>
      </c>
      <c r="B458" s="27">
        <v>41.549999</v>
      </c>
      <c r="C458" s="27">
        <v>51.66</v>
      </c>
      <c r="D458" s="27">
        <v>16.278798999999999</v>
      </c>
      <c r="E458" s="16"/>
      <c r="F458" s="29">
        <v>455</v>
      </c>
      <c r="G458" s="6">
        <f t="shared" si="42"/>
        <v>2016</v>
      </c>
      <c r="H458" s="26">
        <f t="shared" si="43"/>
        <v>7.246384453378228E-3</v>
      </c>
      <c r="I458" s="26">
        <f t="shared" si="44"/>
        <v>-4.8276621714431886E-3</v>
      </c>
      <c r="J458" s="26">
        <f t="shared" si="45"/>
        <v>1.4273123848124758E-2</v>
      </c>
      <c r="K458" s="69">
        <f t="shared" si="46"/>
        <v>1.4273123848124758E-2</v>
      </c>
      <c r="L458" s="69">
        <v>-6.3376290790576493E-3</v>
      </c>
      <c r="M458" s="69">
        <f>_xlfn.NORM.DIST(L458,Main!$O$42,Main!$O$43,0)</f>
        <v>18.33767308519856</v>
      </c>
    </row>
    <row r="459" spans="1:13" x14ac:dyDescent="0.35">
      <c r="A459" s="7">
        <v>42667</v>
      </c>
      <c r="B459" s="27">
        <v>41.509998000000003</v>
      </c>
      <c r="C459" s="27">
        <v>52.009998000000003</v>
      </c>
      <c r="D459" s="27">
        <v>16.288499999999999</v>
      </c>
      <c r="E459" s="16"/>
      <c r="F459" s="29">
        <v>456</v>
      </c>
      <c r="G459" s="6">
        <f t="shared" si="42"/>
        <v>2016</v>
      </c>
      <c r="H459" s="26">
        <f t="shared" si="43"/>
        <v>-9.631833502830305E-4</v>
      </c>
      <c r="I459" s="26">
        <f t="shared" si="44"/>
        <v>6.7521816631425369E-3</v>
      </c>
      <c r="J459" s="26">
        <f t="shared" si="45"/>
        <v>5.9575098855581266E-4</v>
      </c>
      <c r="K459" s="69">
        <f t="shared" si="46"/>
        <v>5.9575098855581266E-4</v>
      </c>
      <c r="L459" s="69">
        <v>-6.2696130135953742E-3</v>
      </c>
      <c r="M459" s="69">
        <f>_xlfn.NORM.DIST(L459,Main!$O$42,Main!$O$43,0)</f>
        <v>18.3542833957219</v>
      </c>
    </row>
    <row r="460" spans="1:13" x14ac:dyDescent="0.35">
      <c r="A460" s="7">
        <v>42668</v>
      </c>
      <c r="B460" s="27">
        <v>41.34</v>
      </c>
      <c r="C460" s="27">
        <v>51.240001999999997</v>
      </c>
      <c r="D460" s="27">
        <v>16.221201000000001</v>
      </c>
      <c r="E460" s="16"/>
      <c r="F460" s="29">
        <v>457</v>
      </c>
      <c r="G460" s="6">
        <f t="shared" si="42"/>
        <v>2016</v>
      </c>
      <c r="H460" s="26">
        <f t="shared" si="43"/>
        <v>-4.103759630162857E-3</v>
      </c>
      <c r="I460" s="26">
        <f t="shared" si="44"/>
        <v>-1.4915453270298114E-2</v>
      </c>
      <c r="J460" s="26">
        <f t="shared" si="45"/>
        <v>-4.1402470071688928E-3</v>
      </c>
      <c r="K460" s="69">
        <f t="shared" si="46"/>
        <v>-4.1402470071688928E-3</v>
      </c>
      <c r="L460" s="69">
        <v>-6.184311608784545E-3</v>
      </c>
      <c r="M460" s="69">
        <f>_xlfn.NORM.DIST(L460,Main!$O$42,Main!$O$43,0)</f>
        <v>18.37486166648501</v>
      </c>
    </row>
    <row r="461" spans="1:13" x14ac:dyDescent="0.35">
      <c r="A461" s="7">
        <v>42669</v>
      </c>
      <c r="B461" s="27">
        <v>40.869999</v>
      </c>
      <c r="C461" s="27">
        <v>50.900002000000001</v>
      </c>
      <c r="D461" s="27">
        <v>16.230801</v>
      </c>
      <c r="E461" s="16"/>
      <c r="F461" s="29">
        <v>458</v>
      </c>
      <c r="G461" s="6">
        <f t="shared" si="42"/>
        <v>2016</v>
      </c>
      <c r="H461" s="26">
        <f t="shared" si="43"/>
        <v>-1.1434281145261483E-2</v>
      </c>
      <c r="I461" s="26">
        <f t="shared" si="44"/>
        <v>-6.6575532113318184E-3</v>
      </c>
      <c r="J461" s="26">
        <f t="shared" si="45"/>
        <v>5.9164302282679513E-4</v>
      </c>
      <c r="K461" s="69">
        <f t="shared" si="46"/>
        <v>5.9164302282679513E-4</v>
      </c>
      <c r="L461" s="69">
        <v>-6.1834618181942783E-3</v>
      </c>
      <c r="M461" s="69">
        <f>_xlfn.NORM.DIST(L461,Main!$O$42,Main!$O$43,0)</f>
        <v>18.375065250459727</v>
      </c>
    </row>
    <row r="462" spans="1:13" x14ac:dyDescent="0.35">
      <c r="A462" s="7">
        <v>42670</v>
      </c>
      <c r="B462" s="27">
        <v>40.450001</v>
      </c>
      <c r="C462" s="27">
        <v>51.509998000000003</v>
      </c>
      <c r="D462" s="27">
        <v>16.211500000000001</v>
      </c>
      <c r="E462" s="16"/>
      <c r="F462" s="29">
        <v>459</v>
      </c>
      <c r="G462" s="6">
        <f t="shared" si="42"/>
        <v>2016</v>
      </c>
      <c r="H462" s="26">
        <f t="shared" si="43"/>
        <v>-1.0329604881981614E-2</v>
      </c>
      <c r="I462" s="26">
        <f t="shared" si="44"/>
        <v>1.1912961900873792E-2</v>
      </c>
      <c r="J462" s="26">
        <f t="shared" si="45"/>
        <v>-1.1898664202127025E-3</v>
      </c>
      <c r="K462" s="69">
        <f t="shared" si="46"/>
        <v>-1.1898664202127025E-3</v>
      </c>
      <c r="L462" s="69">
        <v>-6.1615438544435136E-3</v>
      </c>
      <c r="M462" s="69">
        <f>_xlfn.NORM.DIST(L462,Main!$O$42,Main!$O$43,0)</f>
        <v>18.380306426787023</v>
      </c>
    </row>
    <row r="463" spans="1:13" x14ac:dyDescent="0.35">
      <c r="A463" s="7">
        <v>42671</v>
      </c>
      <c r="B463" s="27">
        <v>39.709999000000003</v>
      </c>
      <c r="C463" s="27">
        <v>51.419998</v>
      </c>
      <c r="D463" s="27">
        <v>15.7981</v>
      </c>
      <c r="E463" s="16"/>
      <c r="F463" s="29">
        <v>460</v>
      </c>
      <c r="G463" s="6">
        <f t="shared" si="42"/>
        <v>2016</v>
      </c>
      <c r="H463" s="26">
        <f t="shared" si="43"/>
        <v>-1.8463648265793019E-2</v>
      </c>
      <c r="I463" s="26">
        <f t="shared" si="44"/>
        <v>-1.7487618077098033E-3</v>
      </c>
      <c r="J463" s="26">
        <f t="shared" si="45"/>
        <v>-2.5831187301000393E-2</v>
      </c>
      <c r="K463" s="69">
        <f t="shared" si="46"/>
        <v>-2.5831187301000393E-2</v>
      </c>
      <c r="L463" s="69">
        <v>-6.1125497811572735E-3</v>
      </c>
      <c r="M463" s="69">
        <f>_xlfn.NORM.DIST(L463,Main!$O$42,Main!$O$43,0)</f>
        <v>18.391954624852865</v>
      </c>
    </row>
    <row r="464" spans="1:13" x14ac:dyDescent="0.35">
      <c r="A464" s="7">
        <v>42674</v>
      </c>
      <c r="B464" s="27">
        <v>39.990001999999997</v>
      </c>
      <c r="C464" s="27">
        <v>50.91</v>
      </c>
      <c r="D464" s="27">
        <v>15.7308</v>
      </c>
      <c r="E464" s="16"/>
      <c r="F464" s="29">
        <v>461</v>
      </c>
      <c r="G464" s="6">
        <f t="shared" si="42"/>
        <v>2016</v>
      </c>
      <c r="H464" s="26">
        <f t="shared" si="43"/>
        <v>7.0264529106425543E-3</v>
      </c>
      <c r="I464" s="26">
        <f t="shared" si="44"/>
        <v>-9.9677950281266761E-3</v>
      </c>
      <c r="J464" s="26">
        <f t="shared" si="45"/>
        <v>-4.2691056277458306E-3</v>
      </c>
      <c r="K464" s="69">
        <f t="shared" si="46"/>
        <v>-4.2691056277458306E-3</v>
      </c>
      <c r="L464" s="69">
        <v>-6.1022309876429407E-3</v>
      </c>
      <c r="M464" s="69">
        <f>_xlfn.NORM.DIST(L464,Main!$O$42,Main!$O$43,0)</f>
        <v>18.394395965008751</v>
      </c>
    </row>
    <row r="465" spans="1:13" x14ac:dyDescent="0.35">
      <c r="A465" s="7">
        <v>42675</v>
      </c>
      <c r="B465" s="27">
        <v>39.810001</v>
      </c>
      <c r="C465" s="27">
        <v>50.130001</v>
      </c>
      <c r="D465" s="27">
        <v>15.4808</v>
      </c>
      <c r="E465" s="16"/>
      <c r="F465" s="29">
        <v>462</v>
      </c>
      <c r="G465" s="6">
        <f t="shared" si="42"/>
        <v>2016</v>
      </c>
      <c r="H465" s="26">
        <f t="shared" si="43"/>
        <v>-4.5113107396864763E-3</v>
      </c>
      <c r="I465" s="26">
        <f t="shared" si="44"/>
        <v>-1.543971669069793E-2</v>
      </c>
      <c r="J465" s="26">
        <f t="shared" si="45"/>
        <v>-1.602002759682631E-2</v>
      </c>
      <c r="K465" s="69">
        <f t="shared" si="46"/>
        <v>-1.602002759682631E-2</v>
      </c>
      <c r="L465" s="69">
        <v>-6.0824236412983547E-3</v>
      </c>
      <c r="M465" s="69">
        <f>_xlfn.NORM.DIST(L465,Main!$O$42,Main!$O$43,0)</f>
        <v>18.399070580353641</v>
      </c>
    </row>
    <row r="466" spans="1:13" x14ac:dyDescent="0.35">
      <c r="A466" s="7">
        <v>42677</v>
      </c>
      <c r="B466" s="27">
        <v>40.130001</v>
      </c>
      <c r="C466" s="27">
        <v>48.75</v>
      </c>
      <c r="D466" s="27">
        <v>15.586499999999999</v>
      </c>
      <c r="E466" s="16"/>
      <c r="F466" s="29">
        <v>463</v>
      </c>
      <c r="G466" s="6">
        <f t="shared" si="42"/>
        <v>2016</v>
      </c>
      <c r="H466" s="26">
        <f t="shared" si="43"/>
        <v>8.0060470662959796E-3</v>
      </c>
      <c r="I466" s="26">
        <f t="shared" si="44"/>
        <v>-2.7914453779690488E-2</v>
      </c>
      <c r="J466" s="26">
        <f t="shared" si="45"/>
        <v>6.8046085658734256E-3</v>
      </c>
      <c r="K466" s="69">
        <f t="shared" si="46"/>
        <v>6.8046085658734256E-3</v>
      </c>
      <c r="L466" s="69">
        <v>-6.0813566364504744E-3</v>
      </c>
      <c r="M466" s="69">
        <f>_xlfn.NORM.DIST(L466,Main!$O$42,Main!$O$43,0)</f>
        <v>18.399321963351191</v>
      </c>
    </row>
    <row r="467" spans="1:13" x14ac:dyDescent="0.35">
      <c r="A467" s="7">
        <v>42678</v>
      </c>
      <c r="B467" s="27">
        <v>39.959999000000003</v>
      </c>
      <c r="C467" s="27">
        <v>49.669998</v>
      </c>
      <c r="D467" s="27">
        <v>15.2212</v>
      </c>
      <c r="E467" s="16"/>
      <c r="F467" s="29">
        <v>464</v>
      </c>
      <c r="G467" s="6">
        <f t="shared" si="42"/>
        <v>2016</v>
      </c>
      <c r="H467" s="26">
        <f t="shared" si="43"/>
        <v>-4.2452804425107413E-3</v>
      </c>
      <c r="I467" s="26">
        <f t="shared" si="44"/>
        <v>1.8695891409648127E-2</v>
      </c>
      <c r="J467" s="26">
        <f t="shared" si="45"/>
        <v>-2.3715962026322798E-2</v>
      </c>
      <c r="K467" s="69">
        <f t="shared" si="46"/>
        <v>-2.3715962026322798E-2</v>
      </c>
      <c r="L467" s="69">
        <v>-6.0716640685496833E-3</v>
      </c>
      <c r="M467" s="69">
        <f>_xlfn.NORM.DIST(L467,Main!$O$42,Main!$O$43,0)</f>
        <v>18.401603466491569</v>
      </c>
    </row>
    <row r="468" spans="1:13" x14ac:dyDescent="0.35">
      <c r="A468" s="7">
        <v>42681</v>
      </c>
      <c r="B468" s="27">
        <v>40.330002</v>
      </c>
      <c r="C468" s="27">
        <v>51.73</v>
      </c>
      <c r="D468" s="27">
        <v>16.019199</v>
      </c>
      <c r="E468" s="16"/>
      <c r="F468" s="29">
        <v>465</v>
      </c>
      <c r="G468" s="6">
        <f t="shared" si="42"/>
        <v>2016</v>
      </c>
      <c r="H468" s="26">
        <f t="shared" si="43"/>
        <v>9.2167297208234182E-3</v>
      </c>
      <c r="I468" s="26">
        <f t="shared" si="44"/>
        <v>4.0636795161919273E-2</v>
      </c>
      <c r="J468" s="26">
        <f t="shared" si="45"/>
        <v>5.1098747437820308E-2</v>
      </c>
      <c r="K468" s="69">
        <f t="shared" si="46"/>
        <v>5.1098747437820308E-2</v>
      </c>
      <c r="L468" s="69">
        <v>-5.8921951669437707E-3</v>
      </c>
      <c r="M468" s="69">
        <f>_xlfn.NORM.DIST(L468,Main!$O$42,Main!$O$43,0)</f>
        <v>18.443183800881826</v>
      </c>
    </row>
    <row r="469" spans="1:13" x14ac:dyDescent="0.35">
      <c r="A469" s="7">
        <v>42682</v>
      </c>
      <c r="B469" s="27">
        <v>41.240001999999997</v>
      </c>
      <c r="C469" s="27">
        <v>52.009998000000003</v>
      </c>
      <c r="D469" s="27">
        <v>16.096201000000001</v>
      </c>
      <c r="E469" s="16"/>
      <c r="F469" s="29">
        <v>466</v>
      </c>
      <c r="G469" s="6">
        <f t="shared" si="42"/>
        <v>2016</v>
      </c>
      <c r="H469" s="26">
        <f t="shared" si="43"/>
        <v>2.2313049169212257E-2</v>
      </c>
      <c r="I469" s="26">
        <f t="shared" si="44"/>
        <v>5.3980853154133694E-3</v>
      </c>
      <c r="J469" s="26">
        <f t="shared" si="45"/>
        <v>4.7953410237407176E-3</v>
      </c>
      <c r="K469" s="69">
        <f t="shared" si="46"/>
        <v>4.7953410237407176E-3</v>
      </c>
      <c r="L469" s="69">
        <v>-5.7875316569193655E-3</v>
      </c>
      <c r="M469" s="69">
        <f>_xlfn.NORM.DIST(L469,Main!$O$42,Main!$O$43,0)</f>
        <v>18.46684866055131</v>
      </c>
    </row>
    <row r="470" spans="1:13" x14ac:dyDescent="0.35">
      <c r="A470" s="7">
        <v>42683</v>
      </c>
      <c r="B470" s="27">
        <v>40.400002000000001</v>
      </c>
      <c r="C470" s="27">
        <v>52.009998000000003</v>
      </c>
      <c r="D470" s="27">
        <v>15.7308</v>
      </c>
      <c r="E470" s="16"/>
      <c r="F470" s="29">
        <v>467</v>
      </c>
      <c r="G470" s="6">
        <f t="shared" si="42"/>
        <v>2016</v>
      </c>
      <c r="H470" s="26">
        <f t="shared" si="43"/>
        <v>-2.0578873173309472E-2</v>
      </c>
      <c r="I470" s="26">
        <f t="shared" si="44"/>
        <v>0</v>
      </c>
      <c r="J470" s="26">
        <f t="shared" si="45"/>
        <v>-2.2962707404285545E-2</v>
      </c>
      <c r="K470" s="69">
        <f t="shared" si="46"/>
        <v>-2.2962707404285545E-2</v>
      </c>
      <c r="L470" s="69">
        <v>-5.714301263438552E-3</v>
      </c>
      <c r="M470" s="69">
        <f>_xlfn.NORM.DIST(L470,Main!$O$42,Main!$O$43,0)</f>
        <v>18.48314928295294</v>
      </c>
    </row>
    <row r="471" spans="1:13" x14ac:dyDescent="0.35">
      <c r="A471" s="7">
        <v>42684</v>
      </c>
      <c r="B471" s="27">
        <v>37.32</v>
      </c>
      <c r="C471" s="27">
        <v>50</v>
      </c>
      <c r="D471" s="27">
        <v>14.884600000000001</v>
      </c>
      <c r="E471" s="16"/>
      <c r="F471" s="29">
        <v>468</v>
      </c>
      <c r="G471" s="6">
        <f t="shared" si="42"/>
        <v>2016</v>
      </c>
      <c r="H471" s="26">
        <f t="shared" si="43"/>
        <v>-7.9300458492910564E-2</v>
      </c>
      <c r="I471" s="26">
        <f t="shared" si="44"/>
        <v>-3.9412963902690903E-2</v>
      </c>
      <c r="J471" s="26">
        <f t="shared" si="45"/>
        <v>-5.5293452593592488E-2</v>
      </c>
      <c r="K471" s="69">
        <f t="shared" si="46"/>
        <v>-5.5293452593592488E-2</v>
      </c>
      <c r="L471" s="69">
        <v>-5.7013343229328451E-3</v>
      </c>
      <c r="M471" s="69">
        <f>_xlfn.NORM.DIST(L471,Main!$O$42,Main!$O$43,0)</f>
        <v>18.486013531756324</v>
      </c>
    </row>
    <row r="472" spans="1:13" x14ac:dyDescent="0.35">
      <c r="A472" s="7">
        <v>42685</v>
      </c>
      <c r="B472" s="27">
        <v>38.450001</v>
      </c>
      <c r="C472" s="27">
        <v>49.93</v>
      </c>
      <c r="D472" s="27">
        <v>14.817299999999999</v>
      </c>
      <c r="E472" s="16"/>
      <c r="F472" s="29">
        <v>469</v>
      </c>
      <c r="G472" s="6">
        <f t="shared" si="42"/>
        <v>2016</v>
      </c>
      <c r="H472" s="26">
        <f t="shared" si="43"/>
        <v>2.9829345980311988E-2</v>
      </c>
      <c r="I472" s="26">
        <f t="shared" si="44"/>
        <v>-1.4009809156281003E-3</v>
      </c>
      <c r="J472" s="26">
        <f t="shared" si="45"/>
        <v>-4.531704380839505E-3</v>
      </c>
      <c r="K472" s="69">
        <f t="shared" si="46"/>
        <v>-4.531704380839505E-3</v>
      </c>
      <c r="L472" s="69">
        <v>-5.6915349997880968E-3</v>
      </c>
      <c r="M472" s="69">
        <f>_xlfn.NORM.DIST(L472,Main!$O$42,Main!$O$43,0)</f>
        <v>18.488173671676076</v>
      </c>
    </row>
    <row r="473" spans="1:13" x14ac:dyDescent="0.35">
      <c r="A473" s="7">
        <v>42688</v>
      </c>
      <c r="B473" s="27">
        <v>37.82</v>
      </c>
      <c r="C473" s="27">
        <v>51.349997999999999</v>
      </c>
      <c r="D473" s="27">
        <v>14.817299999999999</v>
      </c>
      <c r="E473" s="16"/>
      <c r="F473" s="29">
        <v>470</v>
      </c>
      <c r="G473" s="6">
        <f t="shared" si="42"/>
        <v>2016</v>
      </c>
      <c r="H473" s="26">
        <f t="shared" si="43"/>
        <v>-1.652065872914351E-2</v>
      </c>
      <c r="I473" s="26">
        <f t="shared" si="44"/>
        <v>2.8042872913655075E-2</v>
      </c>
      <c r="J473" s="26">
        <f t="shared" si="45"/>
        <v>0</v>
      </c>
      <c r="K473" s="69">
        <f t="shared" si="46"/>
        <v>0</v>
      </c>
      <c r="L473" s="69">
        <v>-5.6850636346083058E-3</v>
      </c>
      <c r="M473" s="69">
        <f>_xlfn.NORM.DIST(L473,Main!$O$42,Main!$O$43,0)</f>
        <v>18.489598118177298</v>
      </c>
    </row>
    <row r="474" spans="1:13" x14ac:dyDescent="0.35">
      <c r="A474" s="7">
        <v>42689</v>
      </c>
      <c r="B474" s="27">
        <v>37.840000000000003</v>
      </c>
      <c r="C474" s="27">
        <v>49.91</v>
      </c>
      <c r="D474" s="27">
        <v>14.8942</v>
      </c>
      <c r="E474" s="16"/>
      <c r="F474" s="29">
        <v>471</v>
      </c>
      <c r="G474" s="6">
        <f t="shared" si="42"/>
        <v>2016</v>
      </c>
      <c r="H474" s="26">
        <f t="shared" si="43"/>
        <v>5.2868095336615676E-4</v>
      </c>
      <c r="I474" s="26">
        <f t="shared" si="44"/>
        <v>-2.8443513944655319E-2</v>
      </c>
      <c r="J474" s="26">
        <f t="shared" si="45"/>
        <v>5.176458389232275E-3</v>
      </c>
      <c r="K474" s="69">
        <f t="shared" si="46"/>
        <v>5.176458389232275E-3</v>
      </c>
      <c r="L474" s="69">
        <v>-5.5944201853244365E-3</v>
      </c>
      <c r="M474" s="69">
        <f>_xlfn.NORM.DIST(L474,Main!$O$42,Main!$O$43,0)</f>
        <v>18.509375491119368</v>
      </c>
    </row>
    <row r="475" spans="1:13" x14ac:dyDescent="0.35">
      <c r="A475" s="7">
        <v>42690</v>
      </c>
      <c r="B475" s="27">
        <v>37.369999</v>
      </c>
      <c r="C475" s="27">
        <v>49.66</v>
      </c>
      <c r="D475" s="27">
        <v>14.8942</v>
      </c>
      <c r="E475" s="16"/>
      <c r="F475" s="29">
        <v>472</v>
      </c>
      <c r="G475" s="6">
        <f t="shared" si="42"/>
        <v>2016</v>
      </c>
      <c r="H475" s="26">
        <f t="shared" si="43"/>
        <v>-1.249852744571818E-2</v>
      </c>
      <c r="I475" s="26">
        <f t="shared" si="44"/>
        <v>-5.0216034014973114E-3</v>
      </c>
      <c r="J475" s="26">
        <f t="shared" si="45"/>
        <v>0</v>
      </c>
      <c r="K475" s="69">
        <f t="shared" si="46"/>
        <v>0</v>
      </c>
      <c r="L475" s="69">
        <v>-5.5698290148482339E-3</v>
      </c>
      <c r="M475" s="69">
        <f>_xlfn.NORM.DIST(L475,Main!$O$42,Main!$O$43,0)</f>
        <v>18.5146847033011</v>
      </c>
    </row>
    <row r="476" spans="1:13" x14ac:dyDescent="0.35">
      <c r="A476" s="7">
        <v>42691</v>
      </c>
      <c r="B476" s="27">
        <v>37.729999999999997</v>
      </c>
      <c r="C476" s="27">
        <v>48.66</v>
      </c>
      <c r="D476" s="27">
        <v>15.615399999999999</v>
      </c>
      <c r="E476" s="16"/>
      <c r="F476" s="29">
        <v>473</v>
      </c>
      <c r="G476" s="6">
        <f t="shared" si="42"/>
        <v>2016</v>
      </c>
      <c r="H476" s="26">
        <f t="shared" si="43"/>
        <v>9.5873172382595472E-3</v>
      </c>
      <c r="I476" s="26">
        <f t="shared" si="44"/>
        <v>-2.0342442724644035E-2</v>
      </c>
      <c r="J476" s="26">
        <f t="shared" si="45"/>
        <v>4.7285731377012745E-2</v>
      </c>
      <c r="K476" s="69">
        <f t="shared" si="46"/>
        <v>4.7285731377012745E-2</v>
      </c>
      <c r="L476" s="69">
        <v>-5.5674749440485817E-3</v>
      </c>
      <c r="M476" s="69">
        <f>_xlfn.NORM.DIST(L476,Main!$O$42,Main!$O$43,0)</f>
        <v>18.515191683037639</v>
      </c>
    </row>
    <row r="477" spans="1:13" x14ac:dyDescent="0.35">
      <c r="A477" s="7">
        <v>42692</v>
      </c>
      <c r="B477" s="27">
        <v>38.029998999999997</v>
      </c>
      <c r="C477" s="27">
        <v>46.549999</v>
      </c>
      <c r="D477" s="27">
        <v>15.288500000000001</v>
      </c>
      <c r="E477" s="16"/>
      <c r="F477" s="29">
        <v>474</v>
      </c>
      <c r="G477" s="6">
        <f t="shared" si="42"/>
        <v>2016</v>
      </c>
      <c r="H477" s="26">
        <f t="shared" si="43"/>
        <v>7.9197616689186141E-3</v>
      </c>
      <c r="I477" s="26">
        <f t="shared" si="44"/>
        <v>-4.4330355114577745E-2</v>
      </c>
      <c r="J477" s="26">
        <f t="shared" si="45"/>
        <v>-2.1156695008429521E-2</v>
      </c>
      <c r="K477" s="69">
        <f t="shared" si="46"/>
        <v>-2.1156695008429521E-2</v>
      </c>
      <c r="L477" s="69">
        <v>-5.4595218737160623E-3</v>
      </c>
      <c r="M477" s="69">
        <f>_xlfn.NORM.DIST(L477,Main!$O$42,Main!$O$43,0)</f>
        <v>18.538203459729779</v>
      </c>
    </row>
    <row r="478" spans="1:13" x14ac:dyDescent="0.35">
      <c r="A478" s="7">
        <v>42696</v>
      </c>
      <c r="B478" s="27">
        <v>37.909999999999997</v>
      </c>
      <c r="C478" s="27">
        <v>48.049999</v>
      </c>
      <c r="D478" s="27">
        <v>15.4808</v>
      </c>
      <c r="E478" s="16"/>
      <c r="F478" s="29">
        <v>475</v>
      </c>
      <c r="G478" s="6">
        <f t="shared" si="42"/>
        <v>2016</v>
      </c>
      <c r="H478" s="26">
        <f t="shared" si="43"/>
        <v>-3.1603661168942807E-3</v>
      </c>
      <c r="I478" s="26">
        <f t="shared" si="44"/>
        <v>3.1715132363848084E-2</v>
      </c>
      <c r="J478" s="26">
        <f t="shared" si="45"/>
        <v>1.2499634619789927E-2</v>
      </c>
      <c r="K478" s="69">
        <f t="shared" si="46"/>
        <v>1.2499634619789927E-2</v>
      </c>
      <c r="L478" s="69">
        <v>-5.4570394630582006E-3</v>
      </c>
      <c r="M478" s="69">
        <f>_xlfn.NORM.DIST(L478,Main!$O$42,Main!$O$43,0)</f>
        <v>18.538727150918874</v>
      </c>
    </row>
    <row r="479" spans="1:13" x14ac:dyDescent="0.35">
      <c r="A479" s="7">
        <v>42697</v>
      </c>
      <c r="B479" s="27">
        <v>38.110000999999997</v>
      </c>
      <c r="C479" s="27">
        <v>48.68</v>
      </c>
      <c r="D479" s="27">
        <v>15.634600000000001</v>
      </c>
      <c r="E479" s="16"/>
      <c r="F479" s="29">
        <v>476</v>
      </c>
      <c r="G479" s="6">
        <f t="shared" si="42"/>
        <v>2016</v>
      </c>
      <c r="H479" s="26">
        <f t="shared" si="43"/>
        <v>5.2618115973570292E-3</v>
      </c>
      <c r="I479" s="26">
        <f t="shared" si="44"/>
        <v>1.3026153514679766E-2</v>
      </c>
      <c r="J479" s="26">
        <f t="shared" si="45"/>
        <v>9.8858605432585664E-3</v>
      </c>
      <c r="K479" s="69">
        <f t="shared" si="46"/>
        <v>9.8858605432585664E-3</v>
      </c>
      <c r="L479" s="69">
        <v>-5.4298772667732663E-3</v>
      </c>
      <c r="M479" s="69">
        <f>_xlfn.NORM.DIST(L479,Main!$O$42,Main!$O$43,0)</f>
        <v>18.544441212506097</v>
      </c>
    </row>
    <row r="480" spans="1:13" x14ac:dyDescent="0.35">
      <c r="A480" s="7">
        <v>42698</v>
      </c>
      <c r="B480" s="27">
        <v>38.040000999999997</v>
      </c>
      <c r="C480" s="27">
        <v>48.169998</v>
      </c>
      <c r="D480" s="27">
        <v>15.5962</v>
      </c>
      <c r="E480" s="16"/>
      <c r="F480" s="29">
        <v>477</v>
      </c>
      <c r="G480" s="6">
        <f t="shared" si="42"/>
        <v>2016</v>
      </c>
      <c r="H480" s="26">
        <f t="shared" si="43"/>
        <v>-1.8384771602936063E-3</v>
      </c>
      <c r="I480" s="26">
        <f t="shared" si="44"/>
        <v>-1.0531888996815912E-2</v>
      </c>
      <c r="J480" s="26">
        <f t="shared" si="45"/>
        <v>-2.4591121169578161E-3</v>
      </c>
      <c r="K480" s="69">
        <f t="shared" si="46"/>
        <v>-2.4591121169578161E-3</v>
      </c>
      <c r="L480" s="69">
        <v>-5.4033323280523772E-3</v>
      </c>
      <c r="M480" s="69">
        <f>_xlfn.NORM.DIST(L480,Main!$O$42,Main!$O$43,0)</f>
        <v>18.549996906428724</v>
      </c>
    </row>
    <row r="481" spans="1:13" x14ac:dyDescent="0.35">
      <c r="A481" s="7">
        <v>42699</v>
      </c>
      <c r="B481" s="27">
        <v>37.599997999999999</v>
      </c>
      <c r="C481" s="27">
        <v>48.57</v>
      </c>
      <c r="D481" s="27">
        <v>15.9038</v>
      </c>
      <c r="E481" s="16"/>
      <c r="F481" s="29">
        <v>478</v>
      </c>
      <c r="G481" s="6">
        <f t="shared" si="42"/>
        <v>2016</v>
      </c>
      <c r="H481" s="26">
        <f t="shared" si="43"/>
        <v>-1.1634266760948879E-2</v>
      </c>
      <c r="I481" s="26">
        <f t="shared" si="44"/>
        <v>8.2696772351429429E-3</v>
      </c>
      <c r="J481" s="26">
        <f t="shared" si="45"/>
        <v>1.9530779543329137E-2</v>
      </c>
      <c r="K481" s="69">
        <f t="shared" si="46"/>
        <v>1.9530779543329137E-2</v>
      </c>
      <c r="L481" s="69">
        <v>-5.3852973150980378E-3</v>
      </c>
      <c r="M481" s="69">
        <f>_xlfn.NORM.DIST(L481,Main!$O$42,Main!$O$43,0)</f>
        <v>18.553755429357604</v>
      </c>
    </row>
    <row r="482" spans="1:13" x14ac:dyDescent="0.35">
      <c r="A482" s="7">
        <v>42702</v>
      </c>
      <c r="B482" s="27">
        <v>37.840000000000003</v>
      </c>
      <c r="C482" s="27">
        <v>47.959999000000003</v>
      </c>
      <c r="D482" s="27">
        <v>15.6058</v>
      </c>
      <c r="E482" s="16"/>
      <c r="F482" s="29">
        <v>479</v>
      </c>
      <c r="G482" s="6">
        <f t="shared" si="42"/>
        <v>2016</v>
      </c>
      <c r="H482" s="26">
        <f t="shared" si="43"/>
        <v>6.3627469793195836E-3</v>
      </c>
      <c r="I482" s="26">
        <f t="shared" si="44"/>
        <v>-1.2638747049049034E-2</v>
      </c>
      <c r="J482" s="26">
        <f t="shared" si="45"/>
        <v>-1.8915434353730873E-2</v>
      </c>
      <c r="K482" s="69">
        <f t="shared" si="46"/>
        <v>-1.8915434353730873E-2</v>
      </c>
      <c r="L482" s="69">
        <v>-5.3372949753442206E-3</v>
      </c>
      <c r="M482" s="69">
        <f>_xlfn.NORM.DIST(L482,Main!$O$42,Main!$O$43,0)</f>
        <v>18.563695658631929</v>
      </c>
    </row>
    <row r="483" spans="1:13" x14ac:dyDescent="0.35">
      <c r="A483" s="7">
        <v>42703</v>
      </c>
      <c r="B483" s="27">
        <v>37.639999000000003</v>
      </c>
      <c r="C483" s="27">
        <v>47.34</v>
      </c>
      <c r="D483" s="27">
        <v>15.557700000000001</v>
      </c>
      <c r="E483" s="16"/>
      <c r="F483" s="29">
        <v>480</v>
      </c>
      <c r="G483" s="6">
        <f t="shared" si="42"/>
        <v>2016</v>
      </c>
      <c r="H483" s="26">
        <f t="shared" si="43"/>
        <v>-5.2994560339803525E-3</v>
      </c>
      <c r="I483" s="26">
        <f t="shared" si="44"/>
        <v>-1.30117052227665E-2</v>
      </c>
      <c r="J483" s="26">
        <f t="shared" si="45"/>
        <v>-3.0869471141800387E-3</v>
      </c>
      <c r="K483" s="69">
        <f t="shared" si="46"/>
        <v>-3.0869471141800387E-3</v>
      </c>
      <c r="L483" s="69">
        <v>-5.2882196215644122E-3</v>
      </c>
      <c r="M483" s="69">
        <f>_xlfn.NORM.DIST(L483,Main!$O$42,Main!$O$43,0)</f>
        <v>18.573762481691954</v>
      </c>
    </row>
    <row r="484" spans="1:13" x14ac:dyDescent="0.35">
      <c r="A484" s="7">
        <v>42704</v>
      </c>
      <c r="B484" s="27">
        <v>37.75</v>
      </c>
      <c r="C484" s="27">
        <v>47.349997999999999</v>
      </c>
      <c r="D484" s="27">
        <v>15.3942</v>
      </c>
      <c r="E484" s="16"/>
      <c r="F484" s="29">
        <v>481</v>
      </c>
      <c r="G484" s="6">
        <f t="shared" si="42"/>
        <v>2016</v>
      </c>
      <c r="H484" s="26">
        <f t="shared" si="43"/>
        <v>2.9181875453364549E-3</v>
      </c>
      <c r="I484" s="26">
        <f t="shared" si="44"/>
        <v>2.1117330759996955E-4</v>
      </c>
      <c r="J484" s="26">
        <f t="shared" si="45"/>
        <v>-1.0564877811955645E-2</v>
      </c>
      <c r="K484" s="69">
        <f t="shared" si="46"/>
        <v>-1.0564877811955645E-2</v>
      </c>
      <c r="L484" s="69">
        <v>-5.1573090071448105E-3</v>
      </c>
      <c r="M484" s="69">
        <f>_xlfn.NORM.DIST(L484,Main!$O$42,Main!$O$43,0)</f>
        <v>18.600142101842419</v>
      </c>
    </row>
    <row r="485" spans="1:13" x14ac:dyDescent="0.35">
      <c r="A485" s="7">
        <v>42705</v>
      </c>
      <c r="B485" s="27">
        <v>37.549999</v>
      </c>
      <c r="C485" s="27">
        <v>46.830002</v>
      </c>
      <c r="D485" s="27">
        <v>15.3942</v>
      </c>
      <c r="E485" s="16"/>
      <c r="F485" s="29">
        <v>482</v>
      </c>
      <c r="G485" s="6">
        <f t="shared" si="42"/>
        <v>2016</v>
      </c>
      <c r="H485" s="26">
        <f t="shared" si="43"/>
        <v>-5.3121241160487788E-3</v>
      </c>
      <c r="I485" s="26">
        <f t="shared" si="44"/>
        <v>-1.1042711490322455E-2</v>
      </c>
      <c r="J485" s="26">
        <f t="shared" si="45"/>
        <v>0</v>
      </c>
      <c r="K485" s="69">
        <f t="shared" si="46"/>
        <v>0</v>
      </c>
      <c r="L485" s="69">
        <v>-5.1538367082189507E-3</v>
      </c>
      <c r="M485" s="69">
        <f>_xlfn.NORM.DIST(L485,Main!$O$42,Main!$O$43,0)</f>
        <v>18.600832392442708</v>
      </c>
    </row>
    <row r="486" spans="1:13" x14ac:dyDescent="0.35">
      <c r="A486" s="7">
        <v>42706</v>
      </c>
      <c r="B486" s="27">
        <v>37.529998999999997</v>
      </c>
      <c r="C486" s="27">
        <v>45.369999</v>
      </c>
      <c r="D486" s="27">
        <v>15.538500000000001</v>
      </c>
      <c r="E486" s="16"/>
      <c r="F486" s="29">
        <v>483</v>
      </c>
      <c r="G486" s="6">
        <f t="shared" si="42"/>
        <v>2016</v>
      </c>
      <c r="H486" s="26">
        <f t="shared" si="43"/>
        <v>-5.3276507740627034E-4</v>
      </c>
      <c r="I486" s="26">
        <f t="shared" si="44"/>
        <v>-3.1672994268239468E-2</v>
      </c>
      <c r="J486" s="26">
        <f t="shared" si="45"/>
        <v>9.3300000815656758E-3</v>
      </c>
      <c r="K486" s="69">
        <f t="shared" si="46"/>
        <v>9.3300000815656758E-3</v>
      </c>
      <c r="L486" s="69">
        <v>-5.1238937857849692E-3</v>
      </c>
      <c r="M486" s="69">
        <f>_xlfn.NORM.DIST(L486,Main!$O$42,Main!$O$43,0)</f>
        <v>18.606764815168425</v>
      </c>
    </row>
    <row r="487" spans="1:13" x14ac:dyDescent="0.35">
      <c r="A487" s="7">
        <v>42709</v>
      </c>
      <c r="B487" s="27">
        <v>37.610000999999997</v>
      </c>
      <c r="C487" s="27">
        <v>46.209999000000003</v>
      </c>
      <c r="D487" s="27">
        <v>15.8558</v>
      </c>
      <c r="E487" s="16"/>
      <c r="F487" s="29">
        <v>484</v>
      </c>
      <c r="G487" s="6">
        <f t="shared" si="42"/>
        <v>2016</v>
      </c>
      <c r="H487" s="26">
        <f t="shared" si="43"/>
        <v>2.1294125693390861E-3</v>
      </c>
      <c r="I487" s="26">
        <f t="shared" si="44"/>
        <v>1.8345131606961294E-2</v>
      </c>
      <c r="J487" s="26">
        <f t="shared" si="45"/>
        <v>2.0214548802256462E-2</v>
      </c>
      <c r="K487" s="69">
        <f t="shared" si="46"/>
        <v>2.0214548802256462E-2</v>
      </c>
      <c r="L487" s="69">
        <v>-5.1238369998693953E-3</v>
      </c>
      <c r="M487" s="69">
        <f>_xlfn.NORM.DIST(L487,Main!$O$42,Main!$O$43,0)</f>
        <v>18.606776031420704</v>
      </c>
    </row>
    <row r="488" spans="1:13" x14ac:dyDescent="0.35">
      <c r="A488" s="7">
        <v>42710</v>
      </c>
      <c r="B488" s="27">
        <v>37.369999</v>
      </c>
      <c r="C488" s="27">
        <v>47.619999</v>
      </c>
      <c r="D488" s="27">
        <v>16.048100000000002</v>
      </c>
      <c r="E488" s="16"/>
      <c r="F488" s="29">
        <v>485</v>
      </c>
      <c r="G488" s="6">
        <f t="shared" si="42"/>
        <v>2016</v>
      </c>
      <c r="H488" s="26">
        <f t="shared" si="43"/>
        <v>-6.4017823329583692E-3</v>
      </c>
      <c r="I488" s="26">
        <f t="shared" si="44"/>
        <v>3.0056616817299157E-2</v>
      </c>
      <c r="J488" s="26">
        <f t="shared" si="45"/>
        <v>1.2055098519861231E-2</v>
      </c>
      <c r="K488" s="69">
        <f t="shared" si="46"/>
        <v>1.2055098519861231E-2</v>
      </c>
      <c r="L488" s="69">
        <v>-5.0388508699046085E-3</v>
      </c>
      <c r="M488" s="69">
        <f>_xlfn.NORM.DIST(L488,Main!$O$42,Main!$O$43,0)</f>
        <v>18.623416119558232</v>
      </c>
    </row>
    <row r="489" spans="1:13" x14ac:dyDescent="0.35">
      <c r="A489" s="7">
        <v>42711</v>
      </c>
      <c r="B489" s="27">
        <v>37.970001000000003</v>
      </c>
      <c r="C489" s="27">
        <v>47.209999000000003</v>
      </c>
      <c r="D489" s="27">
        <v>16.605801</v>
      </c>
      <c r="E489" s="16"/>
      <c r="F489" s="29">
        <v>486</v>
      </c>
      <c r="G489" s="6">
        <f t="shared" si="42"/>
        <v>2016</v>
      </c>
      <c r="H489" s="26">
        <f t="shared" si="43"/>
        <v>1.5928183842332719E-2</v>
      </c>
      <c r="I489" s="26">
        <f t="shared" si="44"/>
        <v>-8.6471066828942029E-3</v>
      </c>
      <c r="J489" s="26">
        <f t="shared" si="45"/>
        <v>3.4161629641409376E-2</v>
      </c>
      <c r="K489" s="69">
        <f t="shared" si="46"/>
        <v>3.4161629641409376E-2</v>
      </c>
      <c r="L489" s="69">
        <v>-5.0217944555291192E-3</v>
      </c>
      <c r="M489" s="69">
        <f>_xlfn.NORM.DIST(L489,Main!$O$42,Main!$O$43,0)</f>
        <v>18.626720475152108</v>
      </c>
    </row>
    <row r="490" spans="1:13" x14ac:dyDescent="0.35">
      <c r="A490" s="7">
        <v>42712</v>
      </c>
      <c r="B490" s="27">
        <v>38.580002</v>
      </c>
      <c r="C490" s="27">
        <v>47.509998000000003</v>
      </c>
      <c r="D490" s="27">
        <v>17.375</v>
      </c>
      <c r="E490" s="16"/>
      <c r="F490" s="29">
        <v>487</v>
      </c>
      <c r="G490" s="6">
        <f t="shared" si="42"/>
        <v>2016</v>
      </c>
      <c r="H490" s="26">
        <f t="shared" si="43"/>
        <v>1.593765873762128E-2</v>
      </c>
      <c r="I490" s="26">
        <f t="shared" si="44"/>
        <v>6.334459726186072E-3</v>
      </c>
      <c r="J490" s="26">
        <f t="shared" si="45"/>
        <v>4.5280299303199351E-2</v>
      </c>
      <c r="K490" s="69">
        <f t="shared" si="46"/>
        <v>4.5280299303199351E-2</v>
      </c>
      <c r="L490" s="69">
        <v>-5.0017967801430077E-3</v>
      </c>
      <c r="M490" s="69">
        <f>_xlfn.NORM.DIST(L490,Main!$O$42,Main!$O$43,0)</f>
        <v>18.630579616480141</v>
      </c>
    </row>
    <row r="491" spans="1:13" x14ac:dyDescent="0.35">
      <c r="A491" s="7">
        <v>42713</v>
      </c>
      <c r="B491" s="27">
        <v>39.520000000000003</v>
      </c>
      <c r="C491" s="27">
        <v>47.360000999999997</v>
      </c>
      <c r="D491" s="27">
        <v>17.230801</v>
      </c>
      <c r="E491" s="16"/>
      <c r="F491" s="29">
        <v>488</v>
      </c>
      <c r="G491" s="6">
        <f t="shared" si="42"/>
        <v>2016</v>
      </c>
      <c r="H491" s="26">
        <f t="shared" si="43"/>
        <v>2.4072813561753684E-2</v>
      </c>
      <c r="I491" s="26">
        <f t="shared" si="44"/>
        <v>-3.1621614118135235E-3</v>
      </c>
      <c r="J491" s="26">
        <f t="shared" si="45"/>
        <v>-8.3338533090523866E-3</v>
      </c>
      <c r="K491" s="69">
        <f t="shared" si="46"/>
        <v>-8.3338533090523866E-3</v>
      </c>
      <c r="L491" s="69">
        <v>-4.9480556173695251E-3</v>
      </c>
      <c r="M491" s="69">
        <f>_xlfn.NORM.DIST(L491,Main!$O$42,Main!$O$43,0)</f>
        <v>18.640870114169157</v>
      </c>
    </row>
    <row r="492" spans="1:13" x14ac:dyDescent="0.35">
      <c r="A492" s="7">
        <v>42717</v>
      </c>
      <c r="B492" s="27">
        <v>39.130001</v>
      </c>
      <c r="C492" s="27">
        <v>47.740001999999997</v>
      </c>
      <c r="D492" s="27">
        <v>17.009599999999999</v>
      </c>
      <c r="E492" s="16"/>
      <c r="F492" s="29">
        <v>489</v>
      </c>
      <c r="G492" s="6">
        <f t="shared" si="42"/>
        <v>2016</v>
      </c>
      <c r="H492" s="26">
        <f t="shared" si="43"/>
        <v>-9.9174111015068334E-3</v>
      </c>
      <c r="I492" s="26">
        <f t="shared" si="44"/>
        <v>7.9916511136584704E-3</v>
      </c>
      <c r="J492" s="26">
        <f t="shared" si="45"/>
        <v>-1.2920647589599781E-2</v>
      </c>
      <c r="K492" s="69">
        <f t="shared" si="46"/>
        <v>-1.2920647589599781E-2</v>
      </c>
      <c r="L492" s="69">
        <v>-4.8840145924254601E-3</v>
      </c>
      <c r="M492" s="69">
        <f>_xlfn.NORM.DIST(L492,Main!$O$42,Main!$O$43,0)</f>
        <v>18.6529795125929</v>
      </c>
    </row>
    <row r="493" spans="1:13" x14ac:dyDescent="0.35">
      <c r="A493" s="7">
        <v>42718</v>
      </c>
      <c r="B493" s="27">
        <v>38.639999000000003</v>
      </c>
      <c r="C493" s="27">
        <v>46.830002</v>
      </c>
      <c r="D493" s="27">
        <v>16.384599999999999</v>
      </c>
      <c r="E493" s="16"/>
      <c r="F493" s="29">
        <v>490</v>
      </c>
      <c r="G493" s="6">
        <f t="shared" si="42"/>
        <v>2016</v>
      </c>
      <c r="H493" s="26">
        <f t="shared" si="43"/>
        <v>-1.260147831376047E-2</v>
      </c>
      <c r="I493" s="26">
        <f t="shared" si="44"/>
        <v>-1.924559690115784E-2</v>
      </c>
      <c r="J493" s="26">
        <f t="shared" si="45"/>
        <v>-3.7436021271892328E-2</v>
      </c>
      <c r="K493" s="69">
        <f t="shared" si="46"/>
        <v>-3.7436021271892328E-2</v>
      </c>
      <c r="L493" s="69">
        <v>-4.8661896511730113E-3</v>
      </c>
      <c r="M493" s="69">
        <f>_xlfn.NORM.DIST(L493,Main!$O$42,Main!$O$43,0)</f>
        <v>18.656320289391765</v>
      </c>
    </row>
    <row r="494" spans="1:13" x14ac:dyDescent="0.35">
      <c r="A494" s="7">
        <v>42719</v>
      </c>
      <c r="B494" s="27">
        <v>37.779998999999997</v>
      </c>
      <c r="C494" s="27">
        <v>46.509998000000003</v>
      </c>
      <c r="D494" s="27">
        <v>15.990399999999999</v>
      </c>
      <c r="E494" s="16"/>
      <c r="F494" s="29">
        <v>491</v>
      </c>
      <c r="G494" s="6">
        <f t="shared" si="42"/>
        <v>2016</v>
      </c>
      <c r="H494" s="26">
        <f t="shared" si="43"/>
        <v>-2.250814786006803E-2</v>
      </c>
      <c r="I494" s="26">
        <f t="shared" si="44"/>
        <v>-6.8567656686157382E-3</v>
      </c>
      <c r="J494" s="26">
        <f t="shared" si="45"/>
        <v>-2.4353327112562564E-2</v>
      </c>
      <c r="K494" s="69">
        <f t="shared" si="46"/>
        <v>-2.4353327112562564E-2</v>
      </c>
      <c r="L494" s="69">
        <v>-4.8367688006138825E-3</v>
      </c>
      <c r="M494" s="69">
        <f>_xlfn.NORM.DIST(L494,Main!$O$42,Main!$O$43,0)</f>
        <v>18.661806057419341</v>
      </c>
    </row>
    <row r="495" spans="1:13" x14ac:dyDescent="0.35">
      <c r="A495" s="7">
        <v>42720</v>
      </c>
      <c r="B495" s="27">
        <v>37.450001</v>
      </c>
      <c r="C495" s="27">
        <v>45.75</v>
      </c>
      <c r="D495" s="27">
        <v>15.6731</v>
      </c>
      <c r="E495" s="16"/>
      <c r="F495" s="29">
        <v>492</v>
      </c>
      <c r="G495" s="6">
        <f t="shared" si="42"/>
        <v>2016</v>
      </c>
      <c r="H495" s="26">
        <f t="shared" si="43"/>
        <v>-8.7730989388340314E-3</v>
      </c>
      <c r="I495" s="26">
        <f t="shared" si="44"/>
        <v>-1.6475508512969434E-2</v>
      </c>
      <c r="J495" s="26">
        <f t="shared" si="45"/>
        <v>-2.0042675116759414E-2</v>
      </c>
      <c r="K495" s="69">
        <f t="shared" si="46"/>
        <v>-2.0042675116759414E-2</v>
      </c>
      <c r="L495" s="69">
        <v>-4.8119863454673872E-3</v>
      </c>
      <c r="M495" s="69">
        <f>_xlfn.NORM.DIST(L495,Main!$O$42,Main!$O$43,0)</f>
        <v>18.666399557878233</v>
      </c>
    </row>
    <row r="496" spans="1:13" x14ac:dyDescent="0.35">
      <c r="A496" s="7">
        <v>42723</v>
      </c>
      <c r="B496" s="27">
        <v>37.150002000000001</v>
      </c>
      <c r="C496" s="27">
        <v>45.48</v>
      </c>
      <c r="D496" s="27">
        <v>15.567299999999999</v>
      </c>
      <c r="E496" s="16"/>
      <c r="F496" s="29">
        <v>493</v>
      </c>
      <c r="G496" s="6">
        <f t="shared" si="42"/>
        <v>2016</v>
      </c>
      <c r="H496" s="26">
        <f t="shared" si="43"/>
        <v>-8.0429116659303228E-3</v>
      </c>
      <c r="I496" s="26">
        <f t="shared" si="44"/>
        <v>-5.9191228391950916E-3</v>
      </c>
      <c r="J496" s="26">
        <f t="shared" si="45"/>
        <v>-6.7733066470294177E-3</v>
      </c>
      <c r="K496" s="69">
        <f t="shared" si="46"/>
        <v>-6.7733066470294177E-3</v>
      </c>
      <c r="L496" s="69">
        <v>-4.7975013428862611E-3</v>
      </c>
      <c r="M496" s="69">
        <f>_xlfn.NORM.DIST(L496,Main!$O$42,Main!$O$43,0)</f>
        <v>18.669072785600996</v>
      </c>
    </row>
    <row r="497" spans="1:13" x14ac:dyDescent="0.35">
      <c r="A497" s="7">
        <v>42724</v>
      </c>
      <c r="B497" s="27">
        <v>36.590000000000003</v>
      </c>
      <c r="C497" s="27">
        <v>44.900002000000001</v>
      </c>
      <c r="D497" s="27">
        <v>15.8558</v>
      </c>
      <c r="E497" s="16"/>
      <c r="F497" s="29">
        <v>494</v>
      </c>
      <c r="G497" s="6">
        <f t="shared" si="42"/>
        <v>2016</v>
      </c>
      <c r="H497" s="26">
        <f t="shared" si="43"/>
        <v>-1.5188845968452056E-2</v>
      </c>
      <c r="I497" s="26">
        <f t="shared" si="44"/>
        <v>-1.2834829590697733E-2</v>
      </c>
      <c r="J497" s="26">
        <f t="shared" si="45"/>
        <v>1.8362803582425816E-2</v>
      </c>
      <c r="K497" s="69">
        <f t="shared" si="46"/>
        <v>1.8362803582425816E-2</v>
      </c>
      <c r="L497" s="69">
        <v>-4.7961725510346099E-3</v>
      </c>
      <c r="M497" s="69">
        <f>_xlfn.NORM.DIST(L497,Main!$O$42,Main!$O$43,0)</f>
        <v>18.669317586928909</v>
      </c>
    </row>
    <row r="498" spans="1:13" x14ac:dyDescent="0.35">
      <c r="A498" s="7">
        <v>42725</v>
      </c>
      <c r="B498" s="27">
        <v>36.830002</v>
      </c>
      <c r="C498" s="27">
        <v>45.040000999999997</v>
      </c>
      <c r="D498" s="27">
        <v>15.865399999999999</v>
      </c>
      <c r="E498" s="16"/>
      <c r="F498" s="29">
        <v>495</v>
      </c>
      <c r="G498" s="6">
        <f t="shared" si="42"/>
        <v>2016</v>
      </c>
      <c r="H498" s="26">
        <f t="shared" si="43"/>
        <v>6.5378057294137723E-3</v>
      </c>
      <c r="I498" s="26">
        <f t="shared" si="44"/>
        <v>3.1131667422838079E-3</v>
      </c>
      <c r="J498" s="26">
        <f t="shared" si="45"/>
        <v>6.0527346336722017E-4</v>
      </c>
      <c r="K498" s="69">
        <f t="shared" si="46"/>
        <v>6.0527346336722017E-4</v>
      </c>
      <c r="L498" s="69">
        <v>-4.7717951085070442E-3</v>
      </c>
      <c r="M498" s="69">
        <f>_xlfn.NORM.DIST(L498,Main!$O$42,Main!$O$43,0)</f>
        <v>18.673795805159262</v>
      </c>
    </row>
    <row r="499" spans="1:13" x14ac:dyDescent="0.35">
      <c r="A499" s="7">
        <v>42726</v>
      </c>
      <c r="B499" s="27">
        <v>37.18</v>
      </c>
      <c r="C499" s="27">
        <v>44.66</v>
      </c>
      <c r="D499" s="27">
        <v>15.4808</v>
      </c>
      <c r="E499" s="16"/>
      <c r="F499" s="29">
        <v>496</v>
      </c>
      <c r="G499" s="6">
        <f t="shared" si="42"/>
        <v>2016</v>
      </c>
      <c r="H499" s="26">
        <f t="shared" si="43"/>
        <v>9.4581975327685894E-3</v>
      </c>
      <c r="I499" s="26">
        <f t="shared" si="44"/>
        <v>-8.4727596219096018E-3</v>
      </c>
      <c r="J499" s="26">
        <f t="shared" si="45"/>
        <v>-2.4540091036952622E-2</v>
      </c>
      <c r="K499" s="69">
        <f t="shared" si="46"/>
        <v>-2.4540091036952622E-2</v>
      </c>
      <c r="L499" s="69">
        <v>-4.7559701383329978E-3</v>
      </c>
      <c r="M499" s="69">
        <f>_xlfn.NORM.DIST(L499,Main!$O$42,Main!$O$43,0)</f>
        <v>18.67668990348005</v>
      </c>
    </row>
    <row r="500" spans="1:13" x14ac:dyDescent="0.35">
      <c r="A500" s="7">
        <v>42727</v>
      </c>
      <c r="B500" s="27">
        <v>37.529998999999997</v>
      </c>
      <c r="C500" s="27">
        <v>44.540000999999997</v>
      </c>
      <c r="D500" s="27">
        <v>15.432700000000001</v>
      </c>
      <c r="E500" s="16"/>
      <c r="F500" s="29">
        <v>497</v>
      </c>
      <c r="G500" s="6">
        <f t="shared" si="42"/>
        <v>2016</v>
      </c>
      <c r="H500" s="26">
        <f t="shared" si="43"/>
        <v>9.3696042082807469E-3</v>
      </c>
      <c r="I500" s="26">
        <f t="shared" si="44"/>
        <v>-2.6905621310617674E-3</v>
      </c>
      <c r="J500" s="26">
        <f t="shared" si="45"/>
        <v>-3.111911547813556E-3</v>
      </c>
      <c r="K500" s="69">
        <f t="shared" si="46"/>
        <v>-3.111911547813556E-3</v>
      </c>
      <c r="L500" s="69">
        <v>-4.6730913303840299E-3</v>
      </c>
      <c r="M500" s="69">
        <f>_xlfn.NORM.DIST(L500,Main!$O$42,Main!$O$43,0)</f>
        <v>18.691679535989579</v>
      </c>
    </row>
    <row r="501" spans="1:13" x14ac:dyDescent="0.35">
      <c r="A501" s="7">
        <v>42730</v>
      </c>
      <c r="B501" s="27">
        <v>37.18</v>
      </c>
      <c r="C501" s="27">
        <v>44.790000999999997</v>
      </c>
      <c r="D501" s="27">
        <v>15.288500000000001</v>
      </c>
      <c r="E501" s="16"/>
      <c r="F501" s="29">
        <v>498</v>
      </c>
      <c r="G501" s="6">
        <f t="shared" si="42"/>
        <v>2016</v>
      </c>
      <c r="H501" s="26">
        <f t="shared" si="43"/>
        <v>-9.3696042082806325E-3</v>
      </c>
      <c r="I501" s="26">
        <f t="shared" si="44"/>
        <v>5.5972382646705642E-3</v>
      </c>
      <c r="J501" s="26">
        <f t="shared" si="45"/>
        <v>-9.38772307197633E-3</v>
      </c>
      <c r="K501" s="69">
        <f t="shared" si="46"/>
        <v>-9.38772307197633E-3</v>
      </c>
      <c r="L501" s="69">
        <v>-4.6484685679845138E-3</v>
      </c>
      <c r="M501" s="69">
        <f>_xlfn.NORM.DIST(L501,Main!$O$42,Main!$O$43,0)</f>
        <v>18.696078630253115</v>
      </c>
    </row>
    <row r="502" spans="1:13" x14ac:dyDescent="0.35">
      <c r="A502" s="7">
        <v>42731</v>
      </c>
      <c r="B502" s="27">
        <v>37.110000999999997</v>
      </c>
      <c r="C502" s="27">
        <v>44.43</v>
      </c>
      <c r="D502" s="27">
        <v>16.019199</v>
      </c>
      <c r="E502" s="16"/>
      <c r="F502" s="29">
        <v>499</v>
      </c>
      <c r="G502" s="6">
        <f t="shared" si="42"/>
        <v>2016</v>
      </c>
      <c r="H502" s="26">
        <f t="shared" si="43"/>
        <v>-1.8844802738775951E-3</v>
      </c>
      <c r="I502" s="26">
        <f t="shared" si="44"/>
        <v>-8.0700055978034143E-3</v>
      </c>
      <c r="J502" s="26">
        <f t="shared" si="45"/>
        <v>4.6687028597160882E-2</v>
      </c>
      <c r="K502" s="69">
        <f t="shared" si="46"/>
        <v>4.6687028597160882E-2</v>
      </c>
      <c r="L502" s="69">
        <v>-4.6118452225628196E-3</v>
      </c>
      <c r="M502" s="69">
        <f>_xlfn.NORM.DIST(L502,Main!$O$42,Main!$O$43,0)</f>
        <v>18.702575725618498</v>
      </c>
    </row>
    <row r="503" spans="1:13" x14ac:dyDescent="0.35">
      <c r="A503" s="7">
        <v>42732</v>
      </c>
      <c r="B503" s="27">
        <v>37.360000999999997</v>
      </c>
      <c r="C503" s="27">
        <v>45.169998</v>
      </c>
      <c r="D503" s="27">
        <v>15.942299999999999</v>
      </c>
      <c r="E503" s="16"/>
      <c r="F503" s="29">
        <v>500</v>
      </c>
      <c r="G503" s="6">
        <f t="shared" si="42"/>
        <v>2016</v>
      </c>
      <c r="H503" s="26">
        <f t="shared" si="43"/>
        <v>6.7141381078164039E-3</v>
      </c>
      <c r="I503" s="26">
        <f t="shared" si="44"/>
        <v>1.651818844151956E-2</v>
      </c>
      <c r="J503" s="26">
        <f t="shared" si="45"/>
        <v>-4.8119863454673872E-3</v>
      </c>
      <c r="K503" s="69">
        <f t="shared" si="46"/>
        <v>-4.8119863454673872E-3</v>
      </c>
      <c r="L503" s="69">
        <v>-4.5801606785742608E-3</v>
      </c>
      <c r="M503" s="69">
        <f>_xlfn.NORM.DIST(L503,Main!$O$42,Main!$O$43,0)</f>
        <v>18.708152218412231</v>
      </c>
    </row>
    <row r="504" spans="1:13" x14ac:dyDescent="0.35">
      <c r="A504" s="7">
        <v>42733</v>
      </c>
      <c r="B504" s="27">
        <v>37.549999</v>
      </c>
      <c r="C504" s="27">
        <v>46.939999</v>
      </c>
      <c r="D504" s="27">
        <v>15.788500000000001</v>
      </c>
      <c r="E504" s="16"/>
      <c r="F504" s="29">
        <v>501</v>
      </c>
      <c r="G504" s="6">
        <f t="shared" si="42"/>
        <v>2016</v>
      </c>
      <c r="H504" s="26">
        <f t="shared" si="43"/>
        <v>5.0727114517481109E-3</v>
      </c>
      <c r="I504" s="26">
        <f t="shared" si="44"/>
        <v>3.843706372974838E-2</v>
      </c>
      <c r="J504" s="26">
        <f t="shared" si="45"/>
        <v>-9.6941271230772067E-3</v>
      </c>
      <c r="K504" s="69">
        <f t="shared" si="46"/>
        <v>-9.6941271230772067E-3</v>
      </c>
      <c r="L504" s="69">
        <v>-4.5677077785552496E-3</v>
      </c>
      <c r="M504" s="69">
        <f>_xlfn.NORM.DIST(L504,Main!$O$42,Main!$O$43,0)</f>
        <v>18.710332638319223</v>
      </c>
    </row>
    <row r="505" spans="1:13" x14ac:dyDescent="0.35">
      <c r="A505" s="7">
        <v>42734</v>
      </c>
      <c r="B505" s="27">
        <v>37.049999</v>
      </c>
      <c r="C505" s="27">
        <v>47.009998000000003</v>
      </c>
      <c r="D505" s="27">
        <v>15.9038</v>
      </c>
      <c r="E505" s="16"/>
      <c r="F505" s="29">
        <v>502</v>
      </c>
      <c r="G505" s="6">
        <f t="shared" si="42"/>
        <v>2016</v>
      </c>
      <c r="H505" s="26">
        <f t="shared" si="43"/>
        <v>-1.3405026827442672E-2</v>
      </c>
      <c r="I505" s="26">
        <f t="shared" si="44"/>
        <v>1.4901333728136489E-3</v>
      </c>
      <c r="J505" s="26">
        <f t="shared" si="45"/>
        <v>7.2762474608033386E-3</v>
      </c>
      <c r="K505" s="69">
        <f t="shared" si="46"/>
        <v>7.2762474608033386E-3</v>
      </c>
      <c r="L505" s="69">
        <v>-4.5662179795811948E-3</v>
      </c>
      <c r="M505" s="69">
        <f>_xlfn.NORM.DIST(L505,Main!$O$42,Main!$O$43,0)</f>
        <v>18.710593065134663</v>
      </c>
    </row>
    <row r="506" spans="1:13" x14ac:dyDescent="0.35">
      <c r="A506" s="9">
        <v>42737</v>
      </c>
      <c r="B506" s="27">
        <v>37.049999</v>
      </c>
      <c r="C506" s="27">
        <v>47.009998000000003</v>
      </c>
      <c r="D506" s="27">
        <v>15.9038</v>
      </c>
      <c r="E506" s="16"/>
      <c r="F506" s="29">
        <v>503</v>
      </c>
      <c r="G506" s="8">
        <f t="shared" si="42"/>
        <v>2017</v>
      </c>
      <c r="H506" s="26">
        <f t="shared" si="43"/>
        <v>0</v>
      </c>
      <c r="I506" s="26">
        <f t="shared" si="44"/>
        <v>0</v>
      </c>
      <c r="J506" s="26">
        <f t="shared" si="45"/>
        <v>0</v>
      </c>
      <c r="K506" s="69">
        <f t="shared" si="46"/>
        <v>0</v>
      </c>
      <c r="L506" s="69">
        <v>-4.531704380839505E-3</v>
      </c>
      <c r="M506" s="69">
        <f>_xlfn.NORM.DIST(L506,Main!$O$42,Main!$O$43,0)</f>
        <v>18.716600712943777</v>
      </c>
    </row>
    <row r="507" spans="1:13" x14ac:dyDescent="0.35">
      <c r="A507" s="9">
        <v>42738</v>
      </c>
      <c r="B507" s="27">
        <v>37.68</v>
      </c>
      <c r="C507" s="27">
        <v>46.439999</v>
      </c>
      <c r="D507" s="27">
        <v>15.9038</v>
      </c>
      <c r="E507" s="16"/>
      <c r="F507" s="29">
        <v>504</v>
      </c>
      <c r="G507" s="8">
        <f t="shared" si="42"/>
        <v>2017</v>
      </c>
      <c r="H507" s="26">
        <f t="shared" si="43"/>
        <v>1.6861124956620167E-2</v>
      </c>
      <c r="I507" s="26">
        <f t="shared" si="44"/>
        <v>-1.2199167195369327E-2</v>
      </c>
      <c r="J507" s="26">
        <f t="shared" si="45"/>
        <v>0</v>
      </c>
      <c r="K507" s="69">
        <f t="shared" si="46"/>
        <v>0</v>
      </c>
      <c r="L507" s="69">
        <v>-4.4742803949209663E-3</v>
      </c>
      <c r="M507" s="69">
        <f>_xlfn.NORM.DIST(L507,Main!$O$42,Main!$O$43,0)</f>
        <v>18.726487590757689</v>
      </c>
    </row>
    <row r="508" spans="1:13" x14ac:dyDescent="0.35">
      <c r="A508" s="9">
        <v>42739</v>
      </c>
      <c r="B508" s="27">
        <v>37.75</v>
      </c>
      <c r="C508" s="27">
        <v>47.040000999999997</v>
      </c>
      <c r="D508" s="27">
        <v>16.346201000000001</v>
      </c>
      <c r="E508" s="16"/>
      <c r="F508" s="29">
        <v>505</v>
      </c>
      <c r="G508" s="8">
        <f t="shared" si="42"/>
        <v>2017</v>
      </c>
      <c r="H508" s="26">
        <f t="shared" si="43"/>
        <v>1.8560259868714282E-3</v>
      </c>
      <c r="I508" s="26">
        <f t="shared" si="44"/>
        <v>1.2837189552345172E-2</v>
      </c>
      <c r="J508" s="26">
        <f t="shared" si="45"/>
        <v>2.7437441222226164E-2</v>
      </c>
      <c r="K508" s="69">
        <f t="shared" si="46"/>
        <v>2.7437441222226164E-2</v>
      </c>
      <c r="L508" s="69">
        <v>-4.4742803949209663E-3</v>
      </c>
      <c r="M508" s="69">
        <f>_xlfn.NORM.DIST(L508,Main!$O$42,Main!$O$43,0)</f>
        <v>18.726487590757689</v>
      </c>
    </row>
    <row r="509" spans="1:13" x14ac:dyDescent="0.35">
      <c r="A509" s="9">
        <v>42740</v>
      </c>
      <c r="B509" s="27">
        <v>37.409999999999997</v>
      </c>
      <c r="C509" s="27">
        <v>47.290000999999997</v>
      </c>
      <c r="D509" s="27">
        <v>16.365400000000001</v>
      </c>
      <c r="E509" s="16"/>
      <c r="F509" s="29">
        <v>506</v>
      </c>
      <c r="G509" s="8">
        <f t="shared" si="42"/>
        <v>2017</v>
      </c>
      <c r="H509" s="26">
        <f t="shared" si="43"/>
        <v>-9.0474273349790187E-3</v>
      </c>
      <c r="I509" s="26">
        <f t="shared" si="44"/>
        <v>5.300552953029153E-3</v>
      </c>
      <c r="J509" s="26">
        <f t="shared" si="45"/>
        <v>1.1738344573538043E-3</v>
      </c>
      <c r="K509" s="69">
        <f t="shared" si="46"/>
        <v>1.1738344573538043E-3</v>
      </c>
      <c r="L509" s="69">
        <v>-4.378623990324502E-3</v>
      </c>
      <c r="M509" s="69">
        <f>_xlfn.NORM.DIST(L509,Main!$O$42,Main!$O$43,0)</f>
        <v>18.742655068601465</v>
      </c>
    </row>
    <row r="510" spans="1:13" x14ac:dyDescent="0.35">
      <c r="A510" s="9">
        <v>42741</v>
      </c>
      <c r="B510" s="27">
        <v>36.529998999999997</v>
      </c>
      <c r="C510" s="27">
        <v>47.619999</v>
      </c>
      <c r="D510" s="27">
        <v>16.365400000000001</v>
      </c>
      <c r="E510" s="16"/>
      <c r="F510" s="29">
        <v>507</v>
      </c>
      <c r="G510" s="8">
        <f t="shared" si="42"/>
        <v>2017</v>
      </c>
      <c r="H510" s="26">
        <f t="shared" si="43"/>
        <v>-2.3804234927624519E-2</v>
      </c>
      <c r="I510" s="26">
        <f t="shared" si="44"/>
        <v>6.9539422572327267E-3</v>
      </c>
      <c r="J510" s="26">
        <f t="shared" si="45"/>
        <v>0</v>
      </c>
      <c r="K510" s="69">
        <f t="shared" si="46"/>
        <v>0</v>
      </c>
      <c r="L510" s="69">
        <v>-4.3620570801656336E-3</v>
      </c>
      <c r="M510" s="69">
        <f>_xlfn.NORM.DIST(L510,Main!$O$42,Main!$O$43,0)</f>
        <v>18.745416739432287</v>
      </c>
    </row>
    <row r="511" spans="1:13" x14ac:dyDescent="0.35">
      <c r="A511" s="9">
        <v>42744</v>
      </c>
      <c r="B511" s="27">
        <v>35.889999000000003</v>
      </c>
      <c r="C511" s="27">
        <v>46.299999</v>
      </c>
      <c r="D511" s="27">
        <v>16.192301</v>
      </c>
      <c r="E511" s="16"/>
      <c r="F511" s="29">
        <v>508</v>
      </c>
      <c r="G511" s="8">
        <f t="shared" si="42"/>
        <v>2017</v>
      </c>
      <c r="H511" s="26">
        <f t="shared" si="43"/>
        <v>-1.7675136135829043E-2</v>
      </c>
      <c r="I511" s="26">
        <f t="shared" si="44"/>
        <v>-2.8110880565220531E-2</v>
      </c>
      <c r="J511" s="26">
        <f t="shared" si="45"/>
        <v>-1.063346770285893E-2</v>
      </c>
      <c r="K511" s="69">
        <f t="shared" si="46"/>
        <v>-1.063346770285893E-2</v>
      </c>
      <c r="L511" s="69">
        <v>-4.2691056277458306E-3</v>
      </c>
      <c r="M511" s="69">
        <f>_xlfn.NORM.DIST(L511,Main!$O$42,Main!$O$43,0)</f>
        <v>18.760700885470083</v>
      </c>
    </row>
    <row r="512" spans="1:13" x14ac:dyDescent="0.35">
      <c r="A512" s="9">
        <v>42745</v>
      </c>
      <c r="B512" s="27">
        <v>35.790000999999997</v>
      </c>
      <c r="C512" s="27">
        <v>46.630001</v>
      </c>
      <c r="D512" s="27">
        <v>16.259599999999999</v>
      </c>
      <c r="E512" s="16"/>
      <c r="F512" s="29">
        <v>509</v>
      </c>
      <c r="G512" s="8">
        <f t="shared" si="42"/>
        <v>2017</v>
      </c>
      <c r="H512" s="26">
        <f t="shared" si="43"/>
        <v>-2.7901245779016078E-3</v>
      </c>
      <c r="I512" s="26">
        <f t="shared" si="44"/>
        <v>7.1021927717345636E-3</v>
      </c>
      <c r="J512" s="26">
        <f t="shared" si="45"/>
        <v>4.1476212119197541E-3</v>
      </c>
      <c r="K512" s="69">
        <f t="shared" si="46"/>
        <v>4.1476212119197541E-3</v>
      </c>
      <c r="L512" s="69">
        <v>-4.2648534630449243E-3</v>
      </c>
      <c r="M512" s="69">
        <f>_xlfn.NORM.DIST(L512,Main!$O$42,Main!$O$43,0)</f>
        <v>18.761391512633455</v>
      </c>
    </row>
    <row r="513" spans="1:13" x14ac:dyDescent="0.35">
      <c r="A513" s="9">
        <v>42746</v>
      </c>
      <c r="B513" s="27">
        <v>35.509998000000003</v>
      </c>
      <c r="C513" s="27">
        <v>46.490001999999997</v>
      </c>
      <c r="D513" s="27">
        <v>16.365400000000001</v>
      </c>
      <c r="E513" s="16"/>
      <c r="F513" s="29">
        <v>510</v>
      </c>
      <c r="G513" s="8">
        <f t="shared" si="42"/>
        <v>2017</v>
      </c>
      <c r="H513" s="26">
        <f t="shared" si="43"/>
        <v>-7.8542620858672377E-3</v>
      </c>
      <c r="I513" s="26">
        <f t="shared" si="44"/>
        <v>-3.0068535431539809E-3</v>
      </c>
      <c r="J513" s="26">
        <f t="shared" si="45"/>
        <v>6.4858464909392441E-3</v>
      </c>
      <c r="K513" s="69">
        <f t="shared" si="46"/>
        <v>6.4858464909392441E-3</v>
      </c>
      <c r="L513" s="69">
        <v>-4.223212840893731E-3</v>
      </c>
      <c r="M513" s="69">
        <f>_xlfn.NORM.DIST(L513,Main!$O$42,Main!$O$43,0)</f>
        <v>18.768115052168927</v>
      </c>
    </row>
    <row r="514" spans="1:13" x14ac:dyDescent="0.35">
      <c r="A514" s="9">
        <v>42747</v>
      </c>
      <c r="B514" s="27">
        <v>35.689999</v>
      </c>
      <c r="C514" s="27">
        <v>46.470001000000003</v>
      </c>
      <c r="D514" s="27">
        <v>16.711500000000001</v>
      </c>
      <c r="E514" s="16"/>
      <c r="F514" s="29">
        <v>511</v>
      </c>
      <c r="G514" s="8">
        <f t="shared" si="42"/>
        <v>2017</v>
      </c>
      <c r="H514" s="26">
        <f t="shared" si="43"/>
        <v>5.0562188501834301E-3</v>
      </c>
      <c r="I514" s="26">
        <f t="shared" si="44"/>
        <v>-4.303141063501495E-4</v>
      </c>
      <c r="J514" s="26">
        <f t="shared" si="45"/>
        <v>2.0927755123333634E-2</v>
      </c>
      <c r="K514" s="69">
        <f t="shared" si="46"/>
        <v>2.0927755123333634E-2</v>
      </c>
      <c r="L514" s="69">
        <v>-4.1987465463497161E-3</v>
      </c>
      <c r="M514" s="69">
        <f>_xlfn.NORM.DIST(L514,Main!$O$42,Main!$O$43,0)</f>
        <v>18.772031955225511</v>
      </c>
    </row>
    <row r="515" spans="1:13" x14ac:dyDescent="0.35">
      <c r="A515" s="9">
        <v>42748</v>
      </c>
      <c r="B515" s="27">
        <v>36.099997999999999</v>
      </c>
      <c r="C515" s="27">
        <v>46.509998000000003</v>
      </c>
      <c r="D515" s="27">
        <v>16.432699</v>
      </c>
      <c r="E515" s="16"/>
      <c r="F515" s="29">
        <v>512</v>
      </c>
      <c r="G515" s="8">
        <f t="shared" si="42"/>
        <v>2017</v>
      </c>
      <c r="H515" s="26">
        <f t="shared" si="43"/>
        <v>1.1422300454156018E-2</v>
      </c>
      <c r="I515" s="26">
        <f t="shared" si="44"/>
        <v>8.6033561835309805E-4</v>
      </c>
      <c r="J515" s="26">
        <f t="shared" si="45"/>
        <v>-1.6823913955503516E-2</v>
      </c>
      <c r="K515" s="69">
        <f t="shared" si="46"/>
        <v>-1.6823913955503516E-2</v>
      </c>
      <c r="L515" s="69">
        <v>-4.1723323864900023E-3</v>
      </c>
      <c r="M515" s="69">
        <f>_xlfn.NORM.DIST(L515,Main!$O$42,Main!$O$43,0)</f>
        <v>18.776232783286886</v>
      </c>
    </row>
    <row r="516" spans="1:13" x14ac:dyDescent="0.35">
      <c r="A516" s="9">
        <v>42751</v>
      </c>
      <c r="B516" s="27">
        <v>35.700001</v>
      </c>
      <c r="C516" s="27">
        <v>46.630001</v>
      </c>
      <c r="D516" s="27">
        <v>16.144199</v>
      </c>
      <c r="E516" s="16"/>
      <c r="F516" s="29">
        <v>513</v>
      </c>
      <c r="G516" s="8">
        <f t="shared" ref="G516:G579" si="47">YEAR(A516)</f>
        <v>2017</v>
      </c>
      <c r="H516" s="26">
        <f t="shared" si="43"/>
        <v>-1.1142093140374171E-2</v>
      </c>
      <c r="I516" s="26">
        <f t="shared" si="44"/>
        <v>2.5768320311509098E-3</v>
      </c>
      <c r="J516" s="26">
        <f t="shared" si="45"/>
        <v>-1.7712401133607194E-2</v>
      </c>
      <c r="K516" s="69">
        <f t="shared" si="46"/>
        <v>-1.7712401133607194E-2</v>
      </c>
      <c r="L516" s="69">
        <v>-4.1402470071688928E-3</v>
      </c>
      <c r="M516" s="69">
        <f>_xlfn.NORM.DIST(L516,Main!$O$42,Main!$O$43,0)</f>
        <v>18.781296529147816</v>
      </c>
    </row>
    <row r="517" spans="1:13" x14ac:dyDescent="0.35">
      <c r="A517" s="9">
        <v>42752</v>
      </c>
      <c r="B517" s="27">
        <v>35.380001</v>
      </c>
      <c r="C517" s="27">
        <v>45.799999</v>
      </c>
      <c r="D517" s="27">
        <v>17.057699</v>
      </c>
      <c r="E517" s="16"/>
      <c r="F517" s="29">
        <v>514</v>
      </c>
      <c r="G517" s="8">
        <f t="shared" si="47"/>
        <v>2017</v>
      </c>
      <c r="H517" s="26">
        <f t="shared" ref="H517:H580" si="48">LN(B517/B516)</f>
        <v>-9.0039998006023799E-3</v>
      </c>
      <c r="I517" s="26">
        <f t="shared" ref="I517:I580" si="49">LN(C517/C516)</f>
        <v>-1.79600629795728E-2</v>
      </c>
      <c r="J517" s="26">
        <f t="shared" ref="J517:J580" si="50">LN(D517/D516)</f>
        <v>5.5040865965551057E-2</v>
      </c>
      <c r="K517" s="69">
        <f t="shared" ref="K517:K580" si="51">HLOOKUP($K$2,$H$2:$J$1509,F517+2,0)</f>
        <v>5.5040865965551057E-2</v>
      </c>
      <c r="L517" s="69">
        <v>-4.0899852515251661E-3</v>
      </c>
      <c r="M517" s="69">
        <f>_xlfn.NORM.DIST(L517,Main!$O$42,Main!$O$43,0)</f>
        <v>18.789142774876993</v>
      </c>
    </row>
    <row r="518" spans="1:13" x14ac:dyDescent="0.35">
      <c r="A518" s="9">
        <v>42753</v>
      </c>
      <c r="B518" s="27">
        <v>35.830002</v>
      </c>
      <c r="C518" s="27">
        <v>45.82</v>
      </c>
      <c r="D518" s="27">
        <v>17.442301</v>
      </c>
      <c r="E518" s="16"/>
      <c r="F518" s="29">
        <v>515</v>
      </c>
      <c r="G518" s="8">
        <f t="shared" si="47"/>
        <v>2017</v>
      </c>
      <c r="H518" s="26">
        <f t="shared" si="48"/>
        <v>1.2638870139811709E-2</v>
      </c>
      <c r="I518" s="26">
        <f t="shared" si="49"/>
        <v>4.3660773927150322E-4</v>
      </c>
      <c r="J518" s="26">
        <f t="shared" si="50"/>
        <v>2.2296691789381685E-2</v>
      </c>
      <c r="K518" s="69">
        <f t="shared" si="51"/>
        <v>2.2296691789381685E-2</v>
      </c>
      <c r="L518" s="69">
        <v>-4.0080213975388218E-3</v>
      </c>
      <c r="M518" s="69">
        <f>_xlfn.NORM.DIST(L518,Main!$O$42,Main!$O$43,0)</f>
        <v>18.80171216001543</v>
      </c>
    </row>
    <row r="519" spans="1:13" x14ac:dyDescent="0.35">
      <c r="A519" s="9">
        <v>42754</v>
      </c>
      <c r="B519" s="27">
        <v>35.389999000000003</v>
      </c>
      <c r="C519" s="27">
        <v>46.549999</v>
      </c>
      <c r="D519" s="27">
        <v>17.413499999999999</v>
      </c>
      <c r="E519" s="16"/>
      <c r="F519" s="29">
        <v>516</v>
      </c>
      <c r="G519" s="8">
        <f t="shared" si="47"/>
        <v>2017</v>
      </c>
      <c r="H519" s="26">
        <f t="shared" si="48"/>
        <v>-1.2356321035204787E-2</v>
      </c>
      <c r="I519" s="26">
        <f t="shared" si="49"/>
        <v>1.5806305215449307E-2</v>
      </c>
      <c r="J519" s="26">
        <f t="shared" si="50"/>
        <v>-1.6525803871029832E-3</v>
      </c>
      <c r="K519" s="69">
        <f t="shared" si="51"/>
        <v>-1.6525803871029832E-3</v>
      </c>
      <c r="L519" s="69">
        <v>-4.0048492758902017E-3</v>
      </c>
      <c r="M519" s="69">
        <f>_xlfn.NORM.DIST(L519,Main!$O$42,Main!$O$43,0)</f>
        <v>18.80219298066179</v>
      </c>
    </row>
    <row r="520" spans="1:13" x14ac:dyDescent="0.35">
      <c r="A520" s="9">
        <v>42755</v>
      </c>
      <c r="B520" s="27">
        <v>35.07</v>
      </c>
      <c r="C520" s="27">
        <v>45.310001</v>
      </c>
      <c r="D520" s="27">
        <v>18.192301</v>
      </c>
      <c r="E520" s="16"/>
      <c r="F520" s="29">
        <v>517</v>
      </c>
      <c r="G520" s="8">
        <f t="shared" si="47"/>
        <v>2017</v>
      </c>
      <c r="H520" s="26">
        <f t="shared" si="48"/>
        <v>-9.0832019487152669E-3</v>
      </c>
      <c r="I520" s="26">
        <f t="shared" si="49"/>
        <v>-2.6999201491568921E-2</v>
      </c>
      <c r="J520" s="26">
        <f t="shared" si="50"/>
        <v>4.3752715141626868E-2</v>
      </c>
      <c r="K520" s="69">
        <f t="shared" si="51"/>
        <v>4.3752715141626868E-2</v>
      </c>
      <c r="L520" s="69">
        <v>-3.975822125840486E-3</v>
      </c>
      <c r="M520" s="69">
        <f>_xlfn.NORM.DIST(L520,Main!$O$42,Main!$O$43,0)</f>
        <v>18.806573314968269</v>
      </c>
    </row>
    <row r="521" spans="1:13" x14ac:dyDescent="0.35">
      <c r="A521" s="9">
        <v>42758</v>
      </c>
      <c r="B521" s="27">
        <v>34.889999000000003</v>
      </c>
      <c r="C521" s="27">
        <v>46.84</v>
      </c>
      <c r="D521" s="27">
        <v>18.048100000000002</v>
      </c>
      <c r="E521" s="16"/>
      <c r="F521" s="29">
        <v>518</v>
      </c>
      <c r="G521" s="8">
        <f t="shared" si="47"/>
        <v>2017</v>
      </c>
      <c r="H521" s="26">
        <f t="shared" si="48"/>
        <v>-5.1458376149119125E-3</v>
      </c>
      <c r="I521" s="26">
        <f t="shared" si="49"/>
        <v>3.3209757980286844E-2</v>
      </c>
      <c r="J521" s="26">
        <f t="shared" si="50"/>
        <v>-7.9580665252495918E-3</v>
      </c>
      <c r="K521" s="69">
        <f t="shared" si="51"/>
        <v>-7.9580665252495918E-3</v>
      </c>
      <c r="L521" s="69">
        <v>-3.9666850901053626E-3</v>
      </c>
      <c r="M521" s="69">
        <f>_xlfn.NORM.DIST(L521,Main!$O$42,Main!$O$43,0)</f>
        <v>18.807944854125275</v>
      </c>
    </row>
    <row r="522" spans="1:13" x14ac:dyDescent="0.35">
      <c r="A522" s="9">
        <v>42759</v>
      </c>
      <c r="B522" s="27">
        <v>35.869999</v>
      </c>
      <c r="C522" s="27">
        <v>47.529998999999997</v>
      </c>
      <c r="D522" s="27">
        <v>18.788499999999999</v>
      </c>
      <c r="E522" s="16"/>
      <c r="F522" s="29">
        <v>519</v>
      </c>
      <c r="G522" s="8">
        <f t="shared" si="47"/>
        <v>2017</v>
      </c>
      <c r="H522" s="26">
        <f t="shared" si="48"/>
        <v>2.7701037128565933E-2</v>
      </c>
      <c r="I522" s="26">
        <f t="shared" si="49"/>
        <v>1.4623530857057577E-2</v>
      </c>
      <c r="J522" s="26">
        <f t="shared" si="50"/>
        <v>4.0204564461726718E-2</v>
      </c>
      <c r="K522" s="69">
        <f t="shared" si="51"/>
        <v>4.0204564461726718E-2</v>
      </c>
      <c r="L522" s="69">
        <v>-3.9386486103376627E-3</v>
      </c>
      <c r="M522" s="69">
        <f>_xlfn.NORM.DIST(L522,Main!$O$42,Main!$O$43,0)</f>
        <v>18.812131566388171</v>
      </c>
    </row>
    <row r="523" spans="1:13" x14ac:dyDescent="0.35">
      <c r="A523" s="9">
        <v>42760</v>
      </c>
      <c r="B523" s="27">
        <v>36.150002000000001</v>
      </c>
      <c r="C523" s="27">
        <v>48.380001</v>
      </c>
      <c r="D523" s="27">
        <v>19.115400000000001</v>
      </c>
      <c r="E523" s="16"/>
      <c r="F523" s="29">
        <v>520</v>
      </c>
      <c r="G523" s="8">
        <f t="shared" si="47"/>
        <v>2017</v>
      </c>
      <c r="H523" s="26">
        <f t="shared" si="48"/>
        <v>7.775740264065926E-3</v>
      </c>
      <c r="I523" s="26">
        <f t="shared" si="49"/>
        <v>1.7725456265005081E-2</v>
      </c>
      <c r="J523" s="26">
        <f t="shared" si="50"/>
        <v>1.7249312361629809E-2</v>
      </c>
      <c r="K523" s="69">
        <f t="shared" si="51"/>
        <v>1.7249312361629809E-2</v>
      </c>
      <c r="L523" s="69">
        <v>-3.9292781398894382E-3</v>
      </c>
      <c r="M523" s="69">
        <f>_xlfn.NORM.DIST(L523,Main!$O$42,Main!$O$43,0)</f>
        <v>18.813523539664345</v>
      </c>
    </row>
    <row r="524" spans="1:13" x14ac:dyDescent="0.35">
      <c r="A524" s="9">
        <v>42761</v>
      </c>
      <c r="B524" s="27">
        <v>36.020000000000003</v>
      </c>
      <c r="C524" s="27">
        <v>47.490001999999997</v>
      </c>
      <c r="D524" s="27">
        <v>18.576899999999998</v>
      </c>
      <c r="E524" s="16"/>
      <c r="F524" s="29">
        <v>521</v>
      </c>
      <c r="G524" s="8">
        <f t="shared" si="47"/>
        <v>2017</v>
      </c>
      <c r="H524" s="26">
        <f t="shared" si="48"/>
        <v>-3.6026641819966376E-3</v>
      </c>
      <c r="I524" s="26">
        <f t="shared" si="49"/>
        <v>-1.8567321176420442E-2</v>
      </c>
      <c r="J524" s="26">
        <f t="shared" si="50"/>
        <v>-2.8575419509502559E-2</v>
      </c>
      <c r="K524" s="69">
        <f t="shared" si="51"/>
        <v>-2.8575419509502559E-2</v>
      </c>
      <c r="L524" s="69">
        <v>-3.9200363800735395E-3</v>
      </c>
      <c r="M524" s="69">
        <f>_xlfn.NORM.DIST(L524,Main!$O$42,Main!$O$43,0)</f>
        <v>18.814892796042525</v>
      </c>
    </row>
    <row r="525" spans="1:13" x14ac:dyDescent="0.35">
      <c r="A525" s="9">
        <v>42762</v>
      </c>
      <c r="B525" s="27">
        <v>35.869999</v>
      </c>
      <c r="C525" s="27">
        <v>47.459999000000003</v>
      </c>
      <c r="D525" s="27">
        <v>18.615400000000001</v>
      </c>
      <c r="E525" s="16"/>
      <c r="F525" s="29">
        <v>522</v>
      </c>
      <c r="G525" s="8">
        <f t="shared" si="47"/>
        <v>2017</v>
      </c>
      <c r="H525" s="26">
        <f t="shared" si="48"/>
        <v>-4.1730760820692121E-3</v>
      </c>
      <c r="I525" s="26">
        <f t="shared" si="49"/>
        <v>-6.3197473791645417E-4</v>
      </c>
      <c r="J525" s="26">
        <f t="shared" si="50"/>
        <v>2.0703217467950134E-3</v>
      </c>
      <c r="K525" s="69">
        <f t="shared" si="51"/>
        <v>2.0703217467950134E-3</v>
      </c>
      <c r="L525" s="69">
        <v>-3.9144303681354058E-3</v>
      </c>
      <c r="M525" s="69">
        <f>_xlfn.NORM.DIST(L525,Main!$O$42,Main!$O$43,0)</f>
        <v>18.815721640111413</v>
      </c>
    </row>
    <row r="526" spans="1:13" x14ac:dyDescent="0.35">
      <c r="A526" s="9">
        <v>42765</v>
      </c>
      <c r="B526" s="27">
        <v>36.25</v>
      </c>
      <c r="C526" s="27">
        <v>46.959999000000003</v>
      </c>
      <c r="D526" s="27">
        <v>18.461500000000001</v>
      </c>
      <c r="E526" s="16"/>
      <c r="F526" s="29">
        <v>523</v>
      </c>
      <c r="G526" s="8">
        <f t="shared" si="47"/>
        <v>2017</v>
      </c>
      <c r="H526" s="26">
        <f t="shared" si="48"/>
        <v>1.0538117634942886E-2</v>
      </c>
      <c r="I526" s="26">
        <f t="shared" si="49"/>
        <v>-1.0591075712120332E-2</v>
      </c>
      <c r="J526" s="26">
        <f t="shared" si="50"/>
        <v>-8.3017125961380618E-3</v>
      </c>
      <c r="K526" s="69">
        <f t="shared" si="51"/>
        <v>-8.3017125961380618E-3</v>
      </c>
      <c r="L526" s="69">
        <v>-3.8417411632442225E-3</v>
      </c>
      <c r="M526" s="69">
        <f>_xlfn.NORM.DIST(L526,Main!$O$42,Main!$O$43,0)</f>
        <v>18.8263495558271</v>
      </c>
    </row>
    <row r="527" spans="1:13" x14ac:dyDescent="0.35">
      <c r="A527" s="9">
        <v>42766</v>
      </c>
      <c r="B527" s="27">
        <v>36.900002000000001</v>
      </c>
      <c r="C527" s="27">
        <v>46.23</v>
      </c>
      <c r="D527" s="27">
        <v>18.519199</v>
      </c>
      <c r="E527" s="16"/>
      <c r="F527" s="29">
        <v>524</v>
      </c>
      <c r="G527" s="8">
        <f t="shared" si="47"/>
        <v>2017</v>
      </c>
      <c r="H527" s="26">
        <f t="shared" si="48"/>
        <v>1.7772223946338379E-2</v>
      </c>
      <c r="I527" s="26">
        <f t="shared" si="49"/>
        <v>-1.5667216224987936E-2</v>
      </c>
      <c r="J527" s="26">
        <f t="shared" si="50"/>
        <v>3.1204951977938469E-3</v>
      </c>
      <c r="K527" s="69">
        <f t="shared" si="51"/>
        <v>3.1204951977938469E-3</v>
      </c>
      <c r="L527" s="69">
        <v>-3.8194387518539564E-3</v>
      </c>
      <c r="M527" s="69">
        <f>_xlfn.NORM.DIST(L527,Main!$O$42,Main!$O$43,0)</f>
        <v>18.829566021926201</v>
      </c>
    </row>
    <row r="528" spans="1:13" x14ac:dyDescent="0.35">
      <c r="A528" s="9">
        <v>42767</v>
      </c>
      <c r="B528" s="27">
        <v>37.360000999999997</v>
      </c>
      <c r="C528" s="27">
        <v>45.849997999999999</v>
      </c>
      <c r="D528" s="27">
        <v>18.163499999999999</v>
      </c>
      <c r="E528" s="16"/>
      <c r="F528" s="29">
        <v>525</v>
      </c>
      <c r="G528" s="8">
        <f t="shared" si="47"/>
        <v>2017</v>
      </c>
      <c r="H528" s="26">
        <f t="shared" si="48"/>
        <v>1.2389034880214672E-2</v>
      </c>
      <c r="I528" s="26">
        <f t="shared" si="49"/>
        <v>-8.2537829181627519E-3</v>
      </c>
      <c r="J528" s="26">
        <f t="shared" si="50"/>
        <v>-1.9393891862351458E-2</v>
      </c>
      <c r="K528" s="69">
        <f t="shared" si="51"/>
        <v>-1.9393891862351458E-2</v>
      </c>
      <c r="L528" s="69">
        <v>-3.6877730791848476E-3</v>
      </c>
      <c r="M528" s="69">
        <f>_xlfn.NORM.DIST(L528,Main!$O$42,Main!$O$43,0)</f>
        <v>18.848129519919631</v>
      </c>
    </row>
    <row r="529" spans="1:13" x14ac:dyDescent="0.35">
      <c r="A529" s="9">
        <v>42768</v>
      </c>
      <c r="B529" s="27">
        <v>37.849997999999999</v>
      </c>
      <c r="C529" s="27">
        <v>46.560001</v>
      </c>
      <c r="D529" s="27">
        <v>18.192301</v>
      </c>
      <c r="E529" s="16"/>
      <c r="F529" s="29">
        <v>526</v>
      </c>
      <c r="G529" s="8">
        <f t="shared" si="47"/>
        <v>2017</v>
      </c>
      <c r="H529" s="26">
        <f t="shared" si="48"/>
        <v>1.3030286916061062E-2</v>
      </c>
      <c r="I529" s="26">
        <f t="shared" si="49"/>
        <v>1.5366669818874178E-2</v>
      </c>
      <c r="J529" s="26">
        <f t="shared" si="50"/>
        <v>1.5843967252963129E-3</v>
      </c>
      <c r="K529" s="69">
        <f t="shared" si="51"/>
        <v>1.5843967252963129E-3</v>
      </c>
      <c r="L529" s="69">
        <v>-3.6607117249887185E-3</v>
      </c>
      <c r="M529" s="69">
        <f>_xlfn.NORM.DIST(L529,Main!$O$42,Main!$O$43,0)</f>
        <v>18.851854631917583</v>
      </c>
    </row>
    <row r="530" spans="1:13" x14ac:dyDescent="0.35">
      <c r="A530" s="9">
        <v>42769</v>
      </c>
      <c r="B530" s="27">
        <v>38.389999000000003</v>
      </c>
      <c r="C530" s="27">
        <v>47.5</v>
      </c>
      <c r="D530" s="27">
        <v>18.048100000000002</v>
      </c>
      <c r="E530" s="16"/>
      <c r="F530" s="29">
        <v>527</v>
      </c>
      <c r="G530" s="8">
        <f t="shared" si="47"/>
        <v>2017</v>
      </c>
      <c r="H530" s="26">
        <f t="shared" si="48"/>
        <v>1.4166055920958145E-2</v>
      </c>
      <c r="I530" s="26">
        <f t="shared" si="49"/>
        <v>1.9987886139750208E-2</v>
      </c>
      <c r="J530" s="26">
        <f t="shared" si="50"/>
        <v>-7.9580665252495918E-3</v>
      </c>
      <c r="K530" s="69">
        <f t="shared" si="51"/>
        <v>-7.9580665252495918E-3</v>
      </c>
      <c r="L530" s="69">
        <v>-3.6189424297883551E-3</v>
      </c>
      <c r="M530" s="69">
        <f>_xlfn.NORM.DIST(L530,Main!$O$42,Main!$O$43,0)</f>
        <v>18.857543851946289</v>
      </c>
    </row>
    <row r="531" spans="1:13" x14ac:dyDescent="0.35">
      <c r="A531" s="9">
        <v>42773</v>
      </c>
      <c r="B531" s="27">
        <v>38.400002000000001</v>
      </c>
      <c r="C531" s="27">
        <v>47.029998999999997</v>
      </c>
      <c r="D531" s="27">
        <v>17.365400000000001</v>
      </c>
      <c r="E531" s="16"/>
      <c r="F531" s="29">
        <v>528</v>
      </c>
      <c r="G531" s="8">
        <f t="shared" si="47"/>
        <v>2017</v>
      </c>
      <c r="H531" s="26">
        <f t="shared" si="48"/>
        <v>2.6052871275713071E-4</v>
      </c>
      <c r="I531" s="26">
        <f t="shared" si="49"/>
        <v>-9.9440363466628268E-3</v>
      </c>
      <c r="J531" s="26">
        <f t="shared" si="50"/>
        <v>-3.8560695309504858E-2</v>
      </c>
      <c r="K531" s="69">
        <f t="shared" si="51"/>
        <v>-3.8560695309504858E-2</v>
      </c>
      <c r="L531" s="69">
        <v>-3.6035473348287805E-3</v>
      </c>
      <c r="M531" s="69">
        <f>_xlfn.NORM.DIST(L531,Main!$O$42,Main!$O$43,0)</f>
        <v>18.859622221289808</v>
      </c>
    </row>
    <row r="532" spans="1:13" x14ac:dyDescent="0.35">
      <c r="A532" s="9">
        <v>42774</v>
      </c>
      <c r="B532" s="27">
        <v>37.93</v>
      </c>
      <c r="C532" s="27">
        <v>46.740001999999997</v>
      </c>
      <c r="D532" s="27">
        <v>17.096201000000001</v>
      </c>
      <c r="E532" s="16"/>
      <c r="F532" s="29">
        <v>529</v>
      </c>
      <c r="G532" s="8">
        <f t="shared" si="47"/>
        <v>2017</v>
      </c>
      <c r="H532" s="26">
        <f t="shared" si="48"/>
        <v>-1.2315155976205552E-2</v>
      </c>
      <c r="I532" s="26">
        <f t="shared" si="49"/>
        <v>-6.1853027933202074E-3</v>
      </c>
      <c r="J532" s="26">
        <f t="shared" si="50"/>
        <v>-1.5623445687031182E-2</v>
      </c>
      <c r="K532" s="69">
        <f t="shared" si="51"/>
        <v>-1.5623445687031182E-2</v>
      </c>
      <c r="L532" s="69">
        <v>-3.5735594908649134E-3</v>
      </c>
      <c r="M532" s="69">
        <f>_xlfn.NORM.DIST(L532,Main!$O$42,Main!$O$43,0)</f>
        <v>18.86364196535629</v>
      </c>
    </row>
    <row r="533" spans="1:13" x14ac:dyDescent="0.35">
      <c r="A533" s="9">
        <v>42775</v>
      </c>
      <c r="B533" s="27">
        <v>38.340000000000003</v>
      </c>
      <c r="C533" s="27">
        <v>47.23</v>
      </c>
      <c r="D533" s="27">
        <v>17.432699</v>
      </c>
      <c r="E533" s="16"/>
      <c r="F533" s="29">
        <v>530</v>
      </c>
      <c r="G533" s="8">
        <f t="shared" si="47"/>
        <v>2017</v>
      </c>
      <c r="H533" s="26">
        <f t="shared" si="48"/>
        <v>1.0751381916690859E-2</v>
      </c>
      <c r="I533" s="26">
        <f t="shared" si="49"/>
        <v>1.0428912007413074E-2</v>
      </c>
      <c r="J533" s="26">
        <f t="shared" si="50"/>
        <v>1.9491420423598794E-2</v>
      </c>
      <c r="K533" s="69">
        <f t="shared" si="51"/>
        <v>1.9491420423598794E-2</v>
      </c>
      <c r="L533" s="69">
        <v>-3.438796972289734E-3</v>
      </c>
      <c r="M533" s="69">
        <f>_xlfn.NORM.DIST(L533,Main!$O$42,Main!$O$43,0)</f>
        <v>18.881237888710604</v>
      </c>
    </row>
    <row r="534" spans="1:13" x14ac:dyDescent="0.35">
      <c r="A534" s="9">
        <v>42776</v>
      </c>
      <c r="B534" s="27">
        <v>38.549999</v>
      </c>
      <c r="C534" s="27">
        <v>48.439999</v>
      </c>
      <c r="D534" s="27">
        <v>17.567301</v>
      </c>
      <c r="E534" s="16"/>
      <c r="F534" s="29">
        <v>531</v>
      </c>
      <c r="G534" s="8">
        <f t="shared" si="47"/>
        <v>2017</v>
      </c>
      <c r="H534" s="26">
        <f t="shared" si="48"/>
        <v>5.4623364515024699E-3</v>
      </c>
      <c r="I534" s="26">
        <f t="shared" si="49"/>
        <v>2.5296614132769926E-2</v>
      </c>
      <c r="J534" s="26">
        <f t="shared" si="50"/>
        <v>7.691580776677788E-3</v>
      </c>
      <c r="K534" s="69">
        <f t="shared" si="51"/>
        <v>7.691580776677788E-3</v>
      </c>
      <c r="L534" s="69">
        <v>-3.4305350967891368E-3</v>
      </c>
      <c r="M534" s="69">
        <f>_xlfn.NORM.DIST(L534,Main!$O$42,Main!$O$43,0)</f>
        <v>18.882291679718531</v>
      </c>
    </row>
    <row r="535" spans="1:13" x14ac:dyDescent="0.35">
      <c r="A535" s="9">
        <v>42779</v>
      </c>
      <c r="B535" s="27">
        <v>39.389999000000003</v>
      </c>
      <c r="C535" s="27">
        <v>48.299999</v>
      </c>
      <c r="D535" s="27">
        <v>17.653798999999999</v>
      </c>
      <c r="E535" s="16"/>
      <c r="F535" s="29">
        <v>532</v>
      </c>
      <c r="G535" s="8">
        <f t="shared" si="47"/>
        <v>2017</v>
      </c>
      <c r="H535" s="26">
        <f t="shared" si="48"/>
        <v>2.1555877526659328E-2</v>
      </c>
      <c r="I535" s="26">
        <f t="shared" si="49"/>
        <v>-2.8943580862025187E-3</v>
      </c>
      <c r="J535" s="26">
        <f t="shared" si="50"/>
        <v>4.911724727350142E-3</v>
      </c>
      <c r="K535" s="69">
        <f t="shared" si="51"/>
        <v>4.911724727350142E-3</v>
      </c>
      <c r="L535" s="69">
        <v>-3.3955890011382718E-3</v>
      </c>
      <c r="M535" s="69">
        <f>_xlfn.NORM.DIST(L535,Main!$O$42,Main!$O$43,0)</f>
        <v>18.886717071696442</v>
      </c>
    </row>
    <row r="536" spans="1:13" x14ac:dyDescent="0.35">
      <c r="A536" s="9">
        <v>42780</v>
      </c>
      <c r="B536" s="27">
        <v>39.599997999999999</v>
      </c>
      <c r="C536" s="27">
        <v>47.52</v>
      </c>
      <c r="D536" s="27">
        <v>17.586500000000001</v>
      </c>
      <c r="E536" s="16"/>
      <c r="F536" s="29">
        <v>533</v>
      </c>
      <c r="G536" s="8">
        <f t="shared" si="47"/>
        <v>2017</v>
      </c>
      <c r="H536" s="26">
        <f t="shared" si="48"/>
        <v>5.3171161597229278E-3</v>
      </c>
      <c r="I536" s="26">
        <f t="shared" si="49"/>
        <v>-1.6280864900203449E-2</v>
      </c>
      <c r="J536" s="26">
        <f t="shared" si="50"/>
        <v>-3.8194387518539564E-3</v>
      </c>
      <c r="K536" s="69">
        <f t="shared" si="51"/>
        <v>-3.8194387518539564E-3</v>
      </c>
      <c r="L536" s="69">
        <v>-3.3315521020331599E-3</v>
      </c>
      <c r="M536" s="69">
        <f>_xlfn.NORM.DIST(L536,Main!$O$42,Main!$O$43,0)</f>
        <v>18.894692215415219</v>
      </c>
    </row>
    <row r="537" spans="1:13" x14ac:dyDescent="0.35">
      <c r="A537" s="9">
        <v>42781</v>
      </c>
      <c r="B537" s="27">
        <v>39.549999</v>
      </c>
      <c r="C537" s="27">
        <v>47.360000999999997</v>
      </c>
      <c r="D537" s="27">
        <v>17.384599999999999</v>
      </c>
      <c r="E537" s="16"/>
      <c r="F537" s="29">
        <v>534</v>
      </c>
      <c r="G537" s="8">
        <f t="shared" si="47"/>
        <v>2017</v>
      </c>
      <c r="H537" s="26">
        <f t="shared" si="48"/>
        <v>-1.2633988261706172E-3</v>
      </c>
      <c r="I537" s="26">
        <f t="shared" si="49"/>
        <v>-3.3726633637746846E-3</v>
      </c>
      <c r="J537" s="26">
        <f t="shared" si="50"/>
        <v>-1.1546805405071501E-2</v>
      </c>
      <c r="K537" s="69">
        <f t="shared" si="51"/>
        <v>-1.1546805405071501E-2</v>
      </c>
      <c r="L537" s="69">
        <v>-3.3305609471646108E-3</v>
      </c>
      <c r="M537" s="69">
        <f>_xlfn.NORM.DIST(L537,Main!$O$42,Main!$O$43,0)</f>
        <v>18.894814288595143</v>
      </c>
    </row>
    <row r="538" spans="1:13" x14ac:dyDescent="0.35">
      <c r="A538" s="9">
        <v>42782</v>
      </c>
      <c r="B538" s="27">
        <v>39.880001</v>
      </c>
      <c r="C538" s="27">
        <v>47.799999</v>
      </c>
      <c r="D538" s="27">
        <v>17</v>
      </c>
      <c r="E538" s="16"/>
      <c r="F538" s="29">
        <v>535</v>
      </c>
      <c r="G538" s="8">
        <f t="shared" si="47"/>
        <v>2017</v>
      </c>
      <c r="H538" s="26">
        <f t="shared" si="48"/>
        <v>8.3093012396505423E-3</v>
      </c>
      <c r="I538" s="26">
        <f t="shared" si="49"/>
        <v>9.2476068862932283E-3</v>
      </c>
      <c r="J538" s="26">
        <f t="shared" si="50"/>
        <v>-2.2371412798389213E-2</v>
      </c>
      <c r="K538" s="69">
        <f t="shared" si="51"/>
        <v>-2.2371412798389213E-2</v>
      </c>
      <c r="L538" s="69">
        <v>-3.3241027838385598E-3</v>
      </c>
      <c r="M538" s="69">
        <f>_xlfn.NORM.DIST(L538,Main!$O$42,Main!$O$43,0)</f>
        <v>18.895608673185407</v>
      </c>
    </row>
    <row r="539" spans="1:13" x14ac:dyDescent="0.35">
      <c r="A539" s="9">
        <v>42783</v>
      </c>
      <c r="B539" s="27">
        <v>39.93</v>
      </c>
      <c r="C539" s="27">
        <v>47.560001</v>
      </c>
      <c r="D539" s="27">
        <v>16.990400000000001</v>
      </c>
      <c r="E539" s="16"/>
      <c r="F539" s="29">
        <v>536</v>
      </c>
      <c r="G539" s="8">
        <f t="shared" si="47"/>
        <v>2017</v>
      </c>
      <c r="H539" s="26">
        <f t="shared" si="48"/>
        <v>1.2529509062668993E-3</v>
      </c>
      <c r="I539" s="26">
        <f t="shared" si="49"/>
        <v>-5.0335257282548441E-3</v>
      </c>
      <c r="J539" s="26">
        <f t="shared" si="50"/>
        <v>-5.6486538877199572E-4</v>
      </c>
      <c r="K539" s="69">
        <f t="shared" si="51"/>
        <v>-5.6486538877199572E-4</v>
      </c>
      <c r="L539" s="69">
        <v>-3.2663336401944796E-3</v>
      </c>
      <c r="M539" s="69">
        <f>_xlfn.NORM.DIST(L539,Main!$O$42,Main!$O$43,0)</f>
        <v>18.902635897041844</v>
      </c>
    </row>
    <row r="540" spans="1:13" x14ac:dyDescent="0.35">
      <c r="A540" s="9">
        <v>42786</v>
      </c>
      <c r="B540" s="27">
        <v>39.889999000000003</v>
      </c>
      <c r="C540" s="27">
        <v>47.970001000000003</v>
      </c>
      <c r="D540" s="27">
        <v>17.019199</v>
      </c>
      <c r="E540" s="16"/>
      <c r="F540" s="29">
        <v>537</v>
      </c>
      <c r="G540" s="8">
        <f t="shared" si="47"/>
        <v>2017</v>
      </c>
      <c r="H540" s="26">
        <f t="shared" si="48"/>
        <v>-1.0022802267544578E-3</v>
      </c>
      <c r="I540" s="26">
        <f t="shared" si="49"/>
        <v>8.5837435116814294E-3</v>
      </c>
      <c r="J540" s="26">
        <f t="shared" si="50"/>
        <v>1.6935810906491342E-3</v>
      </c>
      <c r="K540" s="69">
        <f t="shared" si="51"/>
        <v>1.6935810906491342E-3</v>
      </c>
      <c r="L540" s="69">
        <v>-3.2526398268996897E-3</v>
      </c>
      <c r="M540" s="69">
        <f>_xlfn.NORM.DIST(L540,Main!$O$42,Main!$O$43,0)</f>
        <v>18.904280901099298</v>
      </c>
    </row>
    <row r="541" spans="1:13" x14ac:dyDescent="0.35">
      <c r="A541" s="9">
        <v>42787</v>
      </c>
      <c r="B541" s="27">
        <v>40.119999</v>
      </c>
      <c r="C541" s="27">
        <v>48.110000999999997</v>
      </c>
      <c r="D541" s="27">
        <v>17.307699</v>
      </c>
      <c r="E541" s="16"/>
      <c r="F541" s="29">
        <v>538</v>
      </c>
      <c r="G541" s="8">
        <f t="shared" si="47"/>
        <v>2017</v>
      </c>
      <c r="H541" s="26">
        <f t="shared" si="48"/>
        <v>5.7492973201346206E-3</v>
      </c>
      <c r="I541" s="26">
        <f t="shared" si="49"/>
        <v>2.9142401367268597E-3</v>
      </c>
      <c r="J541" s="26">
        <f t="shared" si="50"/>
        <v>1.6809371651382066E-2</v>
      </c>
      <c r="K541" s="69">
        <f t="shared" si="51"/>
        <v>1.6809371651382066E-2</v>
      </c>
      <c r="L541" s="69">
        <v>-3.1628914085081953E-3</v>
      </c>
      <c r="M541" s="69">
        <f>_xlfn.NORM.DIST(L541,Main!$O$42,Main!$O$43,0)</f>
        <v>18.914865052702257</v>
      </c>
    </row>
    <row r="542" spans="1:13" x14ac:dyDescent="0.35">
      <c r="A542" s="9">
        <v>42788</v>
      </c>
      <c r="B542" s="27">
        <v>40.549999</v>
      </c>
      <c r="C542" s="27">
        <v>48.110000999999997</v>
      </c>
      <c r="D542" s="27">
        <v>16.826899999999998</v>
      </c>
      <c r="E542" s="16"/>
      <c r="F542" s="29">
        <v>539</v>
      </c>
      <c r="G542" s="8">
        <f t="shared" si="47"/>
        <v>2017</v>
      </c>
      <c r="H542" s="26">
        <f t="shared" si="48"/>
        <v>1.0660817731999027E-2</v>
      </c>
      <c r="I542" s="26">
        <f t="shared" si="49"/>
        <v>0</v>
      </c>
      <c r="J542" s="26">
        <f t="shared" si="50"/>
        <v>-2.8172635062800176E-2</v>
      </c>
      <c r="K542" s="69">
        <f t="shared" si="51"/>
        <v>-2.8172635062800176E-2</v>
      </c>
      <c r="L542" s="69">
        <v>-3.1620579706478393E-3</v>
      </c>
      <c r="M542" s="69">
        <f>_xlfn.NORM.DIST(L542,Main!$O$42,Main!$O$43,0)</f>
        <v>18.914961737265067</v>
      </c>
    </row>
    <row r="543" spans="1:13" x14ac:dyDescent="0.35">
      <c r="A543" s="9">
        <v>42789</v>
      </c>
      <c r="B543" s="27">
        <v>40.520000000000003</v>
      </c>
      <c r="C543" s="27">
        <v>47.66</v>
      </c>
      <c r="D543" s="27">
        <v>16.375</v>
      </c>
      <c r="E543" s="16"/>
      <c r="F543" s="29">
        <v>540</v>
      </c>
      <c r="G543" s="8">
        <f t="shared" si="47"/>
        <v>2017</v>
      </c>
      <c r="H543" s="26">
        <f t="shared" si="48"/>
        <v>-7.4007652002649701E-4</v>
      </c>
      <c r="I543" s="26">
        <f t="shared" si="49"/>
        <v>-9.3976048264655474E-3</v>
      </c>
      <c r="J543" s="26">
        <f t="shared" si="50"/>
        <v>-2.7223014825359475E-2</v>
      </c>
      <c r="K543" s="69">
        <f t="shared" si="51"/>
        <v>-2.7223014825359475E-2</v>
      </c>
      <c r="L543" s="69">
        <v>-3.1466828147730373E-3</v>
      </c>
      <c r="M543" s="69">
        <f>_xlfn.NORM.DIST(L543,Main!$O$42,Main!$O$43,0)</f>
        <v>18.916740063823532</v>
      </c>
    </row>
    <row r="544" spans="1:13" x14ac:dyDescent="0.35">
      <c r="A544" s="9">
        <v>42790</v>
      </c>
      <c r="B544" s="27">
        <v>40.189999</v>
      </c>
      <c r="C544" s="27">
        <v>46.950001</v>
      </c>
      <c r="D544" s="27">
        <v>16.278798999999999</v>
      </c>
      <c r="E544" s="16"/>
      <c r="F544" s="29">
        <v>541</v>
      </c>
      <c r="G544" s="8">
        <f t="shared" si="47"/>
        <v>2017</v>
      </c>
      <c r="H544" s="26">
        <f t="shared" si="48"/>
        <v>-8.1774958011846394E-3</v>
      </c>
      <c r="I544" s="26">
        <f t="shared" si="49"/>
        <v>-1.5009244717069813E-2</v>
      </c>
      <c r="J544" s="26">
        <f t="shared" si="50"/>
        <v>-5.8921951669437707E-3</v>
      </c>
      <c r="K544" s="69">
        <f t="shared" si="51"/>
        <v>-5.8921951669437707E-3</v>
      </c>
      <c r="L544" s="69">
        <v>-3.1416928134442548E-3</v>
      </c>
      <c r="M544" s="69">
        <f>_xlfn.NORM.DIST(L544,Main!$O$42,Main!$O$43,0)</f>
        <v>18.917315058386752</v>
      </c>
    </row>
    <row r="545" spans="1:13" x14ac:dyDescent="0.35">
      <c r="A545" s="9">
        <v>42793</v>
      </c>
      <c r="B545" s="27">
        <v>39.889999000000003</v>
      </c>
      <c r="C545" s="27">
        <v>47.330002</v>
      </c>
      <c r="D545" s="27">
        <v>16.807699</v>
      </c>
      <c r="E545" s="16"/>
      <c r="F545" s="29">
        <v>542</v>
      </c>
      <c r="G545" s="8">
        <f t="shared" si="47"/>
        <v>2017</v>
      </c>
      <c r="H545" s="26">
        <f t="shared" si="48"/>
        <v>-7.4925427309226484E-3</v>
      </c>
      <c r="I545" s="26">
        <f t="shared" si="49"/>
        <v>8.0611592211263933E-3</v>
      </c>
      <c r="J545" s="26">
        <f t="shared" si="50"/>
        <v>3.1973468888993294E-2</v>
      </c>
      <c r="K545" s="69">
        <f t="shared" si="51"/>
        <v>3.1973468888993294E-2</v>
      </c>
      <c r="L545" s="69">
        <v>-3.132736233007112E-3</v>
      </c>
      <c r="M545" s="69">
        <f>_xlfn.NORM.DIST(L545,Main!$O$42,Main!$O$43,0)</f>
        <v>18.91834446285873</v>
      </c>
    </row>
    <row r="546" spans="1:13" x14ac:dyDescent="0.35">
      <c r="A546" s="9">
        <v>42794</v>
      </c>
      <c r="B546" s="27">
        <v>38.950001</v>
      </c>
      <c r="C546" s="27">
        <v>47.419998</v>
      </c>
      <c r="D546" s="27">
        <v>16.355801</v>
      </c>
      <c r="E546" s="16"/>
      <c r="F546" s="29">
        <v>543</v>
      </c>
      <c r="G546" s="8">
        <f t="shared" si="47"/>
        <v>2017</v>
      </c>
      <c r="H546" s="26">
        <f t="shared" si="48"/>
        <v>-2.3846842857677516E-2</v>
      </c>
      <c r="I546" s="26">
        <f t="shared" si="49"/>
        <v>1.8996522863088344E-3</v>
      </c>
      <c r="J546" s="26">
        <f t="shared" si="50"/>
        <v>-2.7254419603931226E-2</v>
      </c>
      <c r="K546" s="69">
        <f t="shared" si="51"/>
        <v>-2.7254419603931226E-2</v>
      </c>
      <c r="L546" s="69">
        <v>-3.1250025431352776E-3</v>
      </c>
      <c r="M546" s="69">
        <f>_xlfn.NORM.DIST(L546,Main!$O$42,Main!$O$43,0)</f>
        <v>18.919230571851688</v>
      </c>
    </row>
    <row r="547" spans="1:13" x14ac:dyDescent="0.35">
      <c r="A547" s="9">
        <v>42795</v>
      </c>
      <c r="B547" s="27">
        <v>39.299999</v>
      </c>
      <c r="C547" s="27">
        <v>46.48</v>
      </c>
      <c r="D547" s="27">
        <v>17.365400000000001</v>
      </c>
      <c r="E547" s="16"/>
      <c r="F547" s="29">
        <v>544</v>
      </c>
      <c r="G547" s="8">
        <f t="shared" si="47"/>
        <v>2017</v>
      </c>
      <c r="H547" s="26">
        <f t="shared" si="48"/>
        <v>8.9456954392248059E-3</v>
      </c>
      <c r="I547" s="26">
        <f t="shared" si="49"/>
        <v>-2.0021925917305925E-2</v>
      </c>
      <c r="J547" s="26">
        <f t="shared" si="50"/>
        <v>5.9897085131501444E-2</v>
      </c>
      <c r="K547" s="69">
        <f t="shared" si="51"/>
        <v>5.9897085131501444E-2</v>
      </c>
      <c r="L547" s="69">
        <v>-3.1167631137406322E-3</v>
      </c>
      <c r="M547" s="69">
        <f>_xlfn.NORM.DIST(L547,Main!$O$42,Main!$O$43,0)</f>
        <v>18.920171827778834</v>
      </c>
    </row>
    <row r="548" spans="1:13" x14ac:dyDescent="0.35">
      <c r="A548" s="9">
        <v>42796</v>
      </c>
      <c r="B548" s="27">
        <v>38.860000999999997</v>
      </c>
      <c r="C548" s="27">
        <v>46.799999</v>
      </c>
      <c r="D548" s="27">
        <v>16.634599999999999</v>
      </c>
      <c r="E548" s="16"/>
      <c r="F548" s="29">
        <v>545</v>
      </c>
      <c r="G548" s="8">
        <f t="shared" si="47"/>
        <v>2017</v>
      </c>
      <c r="H548" s="26">
        <f t="shared" si="48"/>
        <v>-1.1259023747227051E-2</v>
      </c>
      <c r="I548" s="26">
        <f t="shared" si="49"/>
        <v>6.8610690124236576E-3</v>
      </c>
      <c r="J548" s="26">
        <f t="shared" si="50"/>
        <v>-4.2994857276402482E-2</v>
      </c>
      <c r="K548" s="69">
        <f t="shared" si="51"/>
        <v>-4.2994857276402482E-2</v>
      </c>
      <c r="L548" s="69">
        <v>-3.111911547813556E-3</v>
      </c>
      <c r="M548" s="69">
        <f>_xlfn.NORM.DIST(L548,Main!$O$42,Main!$O$43,0)</f>
        <v>18.920724709776231</v>
      </c>
    </row>
    <row r="549" spans="1:13" x14ac:dyDescent="0.35">
      <c r="A549" s="9">
        <v>42797</v>
      </c>
      <c r="B549" s="27">
        <v>39.020000000000003</v>
      </c>
      <c r="C549" s="27">
        <v>46.939999</v>
      </c>
      <c r="D549" s="27">
        <v>16.586500000000001</v>
      </c>
      <c r="E549" s="16"/>
      <c r="F549" s="29">
        <v>546</v>
      </c>
      <c r="G549" s="8">
        <f t="shared" si="47"/>
        <v>2017</v>
      </c>
      <c r="H549" s="26">
        <f t="shared" si="48"/>
        <v>4.1088655122695677E-3</v>
      </c>
      <c r="I549" s="26">
        <f t="shared" si="49"/>
        <v>2.986987563005728E-3</v>
      </c>
      <c r="J549" s="26">
        <f t="shared" si="50"/>
        <v>-2.8957520137135738E-3</v>
      </c>
      <c r="K549" s="69">
        <f t="shared" si="51"/>
        <v>-2.8957520137135738E-3</v>
      </c>
      <c r="L549" s="69">
        <v>-3.0912542980660656E-3</v>
      </c>
      <c r="M549" s="69">
        <f>_xlfn.NORM.DIST(L549,Main!$O$42,Main!$O$43,0)</f>
        <v>18.923067586741599</v>
      </c>
    </row>
    <row r="550" spans="1:13" x14ac:dyDescent="0.35">
      <c r="A550" s="9">
        <v>42800</v>
      </c>
      <c r="B550" s="27">
        <v>39.689999</v>
      </c>
      <c r="C550" s="27">
        <v>47.43</v>
      </c>
      <c r="D550" s="27">
        <v>17.009599999999999</v>
      </c>
      <c r="E550" s="16"/>
      <c r="F550" s="29">
        <v>547</v>
      </c>
      <c r="G550" s="8">
        <f t="shared" si="47"/>
        <v>2017</v>
      </c>
      <c r="H550" s="26">
        <f t="shared" si="48"/>
        <v>1.7024906404745244E-2</v>
      </c>
      <c r="I550" s="26">
        <f t="shared" si="49"/>
        <v>1.0384770770405279E-2</v>
      </c>
      <c r="J550" s="26">
        <f t="shared" si="50"/>
        <v>2.5188779071384289E-2</v>
      </c>
      <c r="K550" s="69">
        <f t="shared" si="51"/>
        <v>2.5188779071384289E-2</v>
      </c>
      <c r="L550" s="69">
        <v>-3.0869471141800387E-3</v>
      </c>
      <c r="M550" s="69">
        <f>_xlfn.NORM.DIST(L550,Main!$O$42,Main!$O$43,0)</f>
        <v>18.923553804836793</v>
      </c>
    </row>
    <row r="551" spans="1:13" x14ac:dyDescent="0.35">
      <c r="A551" s="9">
        <v>42801</v>
      </c>
      <c r="B551" s="27">
        <v>38.880001</v>
      </c>
      <c r="C551" s="27">
        <v>46.950001</v>
      </c>
      <c r="D551" s="27">
        <v>16.663499999999999</v>
      </c>
      <c r="E551" s="16"/>
      <c r="F551" s="29">
        <v>548</v>
      </c>
      <c r="G551" s="8">
        <f t="shared" si="47"/>
        <v>2017</v>
      </c>
      <c r="H551" s="26">
        <f t="shared" si="48"/>
        <v>-2.061923628730777E-2</v>
      </c>
      <c r="I551" s="26">
        <f t="shared" si="49"/>
        <v>-1.0171712935964096E-2</v>
      </c>
      <c r="J551" s="26">
        <f t="shared" si="50"/>
        <v>-2.0557191844453999E-2</v>
      </c>
      <c r="K551" s="69">
        <f t="shared" si="51"/>
        <v>-2.0557191844453999E-2</v>
      </c>
      <c r="L551" s="69">
        <v>-3.0843196533324609E-3</v>
      </c>
      <c r="M551" s="69">
        <f>_xlfn.NORM.DIST(L551,Main!$O$42,Main!$O$43,0)</f>
        <v>18.923850018908844</v>
      </c>
    </row>
    <row r="552" spans="1:13" x14ac:dyDescent="0.35">
      <c r="A552" s="9">
        <v>42802</v>
      </c>
      <c r="B552" s="27">
        <v>39.18</v>
      </c>
      <c r="C552" s="27">
        <v>46.689999</v>
      </c>
      <c r="D552" s="27">
        <v>16.461500000000001</v>
      </c>
      <c r="E552" s="16"/>
      <c r="F552" s="29">
        <v>549</v>
      </c>
      <c r="G552" s="8">
        <f t="shared" si="47"/>
        <v>2017</v>
      </c>
      <c r="H552" s="26">
        <f t="shared" si="48"/>
        <v>7.6864072039920994E-3</v>
      </c>
      <c r="I552" s="26">
        <f t="shared" si="49"/>
        <v>-5.5532393885433292E-3</v>
      </c>
      <c r="J552" s="26">
        <f t="shared" si="50"/>
        <v>-1.2196377598762428E-2</v>
      </c>
      <c r="K552" s="69">
        <f t="shared" si="51"/>
        <v>-1.2196377598762428E-2</v>
      </c>
      <c r="L552" s="69">
        <v>-3.0496515538857329E-3</v>
      </c>
      <c r="M552" s="69">
        <f>_xlfn.NORM.DIST(L552,Main!$O$42,Main!$O$43,0)</f>
        <v>18.927730893705956</v>
      </c>
    </row>
    <row r="553" spans="1:13" x14ac:dyDescent="0.35">
      <c r="A553" s="9">
        <v>42803</v>
      </c>
      <c r="B553" s="27">
        <v>39.229999999999997</v>
      </c>
      <c r="C553" s="27">
        <v>46.669998</v>
      </c>
      <c r="D553" s="27">
        <v>16.5</v>
      </c>
      <c r="E553" s="16"/>
      <c r="F553" s="29">
        <v>550</v>
      </c>
      <c r="G553" s="8">
        <f t="shared" si="47"/>
        <v>2017</v>
      </c>
      <c r="H553" s="26">
        <f t="shared" si="48"/>
        <v>1.2753477050664154E-3</v>
      </c>
      <c r="I553" s="26">
        <f t="shared" si="49"/>
        <v>-4.2847045734152454E-4</v>
      </c>
      <c r="J553" s="26">
        <f t="shared" si="50"/>
        <v>2.3360597975477064E-3</v>
      </c>
      <c r="K553" s="69">
        <f t="shared" si="51"/>
        <v>2.3360597975477064E-3</v>
      </c>
      <c r="L553" s="69">
        <v>-3.0403794488107335E-3</v>
      </c>
      <c r="M553" s="69">
        <f>_xlfn.NORM.DIST(L553,Main!$O$42,Main!$O$43,0)</f>
        <v>18.928760170301928</v>
      </c>
    </row>
    <row r="554" spans="1:13" x14ac:dyDescent="0.35">
      <c r="A554" s="9">
        <v>42804</v>
      </c>
      <c r="B554" s="27">
        <v>39.020000000000003</v>
      </c>
      <c r="C554" s="27">
        <v>46.52</v>
      </c>
      <c r="D554" s="27">
        <v>16.278798999999999</v>
      </c>
      <c r="E554" s="16"/>
      <c r="F554" s="29">
        <v>551</v>
      </c>
      <c r="G554" s="8">
        <f t="shared" si="47"/>
        <v>2017</v>
      </c>
      <c r="H554" s="26">
        <f t="shared" si="48"/>
        <v>-5.3674250264959273E-3</v>
      </c>
      <c r="I554" s="26">
        <f t="shared" si="49"/>
        <v>-3.2191894571777678E-3</v>
      </c>
      <c r="J554" s="26">
        <f t="shared" si="50"/>
        <v>-1.3496794552163082E-2</v>
      </c>
      <c r="K554" s="69">
        <f t="shared" si="51"/>
        <v>-1.3496794552163082E-2</v>
      </c>
      <c r="L554" s="69">
        <v>-3.0322000216438062E-3</v>
      </c>
      <c r="M554" s="69">
        <f>_xlfn.NORM.DIST(L554,Main!$O$42,Main!$O$43,0)</f>
        <v>18.929665110025475</v>
      </c>
    </row>
    <row r="555" spans="1:13" x14ac:dyDescent="0.35">
      <c r="A555" s="9">
        <v>42807</v>
      </c>
      <c r="B555" s="27">
        <v>38.840000000000003</v>
      </c>
      <c r="C555" s="27">
        <v>46.32</v>
      </c>
      <c r="D555" s="27">
        <v>16.413499999999999</v>
      </c>
      <c r="E555" s="16"/>
      <c r="F555" s="29">
        <v>552</v>
      </c>
      <c r="G555" s="8">
        <f t="shared" si="47"/>
        <v>2017</v>
      </c>
      <c r="H555" s="26">
        <f t="shared" si="48"/>
        <v>-4.6236917718409775E-3</v>
      </c>
      <c r="I555" s="26">
        <f t="shared" si="49"/>
        <v>-4.3084943857239549E-3</v>
      </c>
      <c r="J555" s="26">
        <f t="shared" si="50"/>
        <v>8.2405805882762827E-3</v>
      </c>
      <c r="K555" s="69">
        <f t="shared" si="51"/>
        <v>8.2405805882762827E-3</v>
      </c>
      <c r="L555" s="69">
        <v>-3.0276134835280901E-3</v>
      </c>
      <c r="M555" s="69">
        <f>_xlfn.NORM.DIST(L555,Main!$O$42,Main!$O$43,0)</f>
        <v>18.930171299049618</v>
      </c>
    </row>
    <row r="556" spans="1:13" x14ac:dyDescent="0.35">
      <c r="A556" s="9">
        <v>42808</v>
      </c>
      <c r="B556" s="27">
        <v>39.540000999999997</v>
      </c>
      <c r="C556" s="27">
        <v>45.450001</v>
      </c>
      <c r="D556" s="27">
        <v>16.182699</v>
      </c>
      <c r="E556" s="16"/>
      <c r="F556" s="29">
        <v>553</v>
      </c>
      <c r="G556" s="8">
        <f t="shared" si="47"/>
        <v>2017</v>
      </c>
      <c r="H556" s="26">
        <f t="shared" si="48"/>
        <v>1.7862199610191004E-2</v>
      </c>
      <c r="I556" s="26">
        <f t="shared" si="49"/>
        <v>-1.8960990639051992E-2</v>
      </c>
      <c r="J556" s="26">
        <f t="shared" si="50"/>
        <v>-1.4161458346063234E-2</v>
      </c>
      <c r="K556" s="69">
        <f t="shared" si="51"/>
        <v>-1.4161458346063234E-2</v>
      </c>
      <c r="L556" s="69">
        <v>-3.0097840629042037E-3</v>
      </c>
      <c r="M556" s="69">
        <f>_xlfn.NORM.DIST(L556,Main!$O$42,Main!$O$43,0)</f>
        <v>18.932130509382151</v>
      </c>
    </row>
    <row r="557" spans="1:13" x14ac:dyDescent="0.35">
      <c r="A557" s="9">
        <v>42809</v>
      </c>
      <c r="B557" s="27">
        <v>39.659999999999997</v>
      </c>
      <c r="C557" s="27">
        <v>45.490001999999997</v>
      </c>
      <c r="D557" s="27">
        <v>16.461500000000001</v>
      </c>
      <c r="E557" s="16"/>
      <c r="F557" s="29">
        <v>554</v>
      </c>
      <c r="G557" s="8">
        <f t="shared" si="47"/>
        <v>2017</v>
      </c>
      <c r="H557" s="26">
        <f t="shared" si="48"/>
        <v>3.0302800583346065E-3</v>
      </c>
      <c r="I557" s="26">
        <f t="shared" si="49"/>
        <v>8.7972292193061832E-4</v>
      </c>
      <c r="J557" s="26">
        <f t="shared" si="50"/>
        <v>1.7081612512402276E-2</v>
      </c>
      <c r="K557" s="69">
        <f t="shared" si="51"/>
        <v>1.7081612512402276E-2</v>
      </c>
      <c r="L557" s="69">
        <v>-2.9824655873800076E-3</v>
      </c>
      <c r="M557" s="69">
        <f>_xlfn.NORM.DIST(L557,Main!$O$42,Main!$O$43,0)</f>
        <v>18.935106145788364</v>
      </c>
    </row>
    <row r="558" spans="1:13" x14ac:dyDescent="0.35">
      <c r="A558" s="9">
        <v>42810</v>
      </c>
      <c r="B558" s="27">
        <v>40.590000000000003</v>
      </c>
      <c r="C558" s="27">
        <v>46.290000999999997</v>
      </c>
      <c r="D558" s="27">
        <v>16.826899999999998</v>
      </c>
      <c r="E558" s="16"/>
      <c r="F558" s="29">
        <v>555</v>
      </c>
      <c r="G558" s="8">
        <f t="shared" si="47"/>
        <v>2017</v>
      </c>
      <c r="H558" s="26">
        <f t="shared" si="48"/>
        <v>2.3178607759156668E-2</v>
      </c>
      <c r="I558" s="26">
        <f t="shared" si="49"/>
        <v>1.7433411098498403E-2</v>
      </c>
      <c r="J558" s="26">
        <f t="shared" si="50"/>
        <v>2.1954475237687881E-2</v>
      </c>
      <c r="K558" s="69">
        <f t="shared" si="51"/>
        <v>2.1954475237687881E-2</v>
      </c>
      <c r="L558" s="69">
        <v>-2.8957520137135738E-3</v>
      </c>
      <c r="M558" s="69">
        <f>_xlfn.NORM.DIST(L558,Main!$O$42,Main!$O$43,0)</f>
        <v>18.944340385993552</v>
      </c>
    </row>
    <row r="559" spans="1:13" x14ac:dyDescent="0.35">
      <c r="A559" s="9">
        <v>42811</v>
      </c>
      <c r="B559" s="27">
        <v>41.77</v>
      </c>
      <c r="C559" s="27">
        <v>47.32</v>
      </c>
      <c r="D559" s="27">
        <v>16.740400000000001</v>
      </c>
      <c r="E559" s="16"/>
      <c r="F559" s="29">
        <v>556</v>
      </c>
      <c r="G559" s="8">
        <f t="shared" si="47"/>
        <v>2017</v>
      </c>
      <c r="H559" s="26">
        <f t="shared" si="48"/>
        <v>2.8656647658277662E-2</v>
      </c>
      <c r="I559" s="26">
        <f t="shared" si="49"/>
        <v>2.2007062464069235E-2</v>
      </c>
      <c r="J559" s="26">
        <f t="shared" si="50"/>
        <v>-5.1538367082189507E-3</v>
      </c>
      <c r="K559" s="69">
        <f t="shared" si="51"/>
        <v>-5.1538367082189507E-3</v>
      </c>
      <c r="L559" s="69">
        <v>-2.7624326959100726E-3</v>
      </c>
      <c r="M559" s="69">
        <f>_xlfn.NORM.DIST(L559,Main!$O$42,Main!$O$43,0)</f>
        <v>18.957911061227495</v>
      </c>
    </row>
    <row r="560" spans="1:13" x14ac:dyDescent="0.35">
      <c r="A560" s="9">
        <v>42815</v>
      </c>
      <c r="B560" s="27">
        <v>42.240001999999997</v>
      </c>
      <c r="C560" s="27">
        <v>46.73</v>
      </c>
      <c r="D560" s="27">
        <v>16.259599999999999</v>
      </c>
      <c r="E560" s="16"/>
      <c r="F560" s="29">
        <v>557</v>
      </c>
      <c r="G560" s="8">
        <f t="shared" si="47"/>
        <v>2017</v>
      </c>
      <c r="H560" s="26">
        <f t="shared" si="48"/>
        <v>1.1189308237405696E-2</v>
      </c>
      <c r="I560" s="26">
        <f t="shared" si="49"/>
        <v>-1.254668239785125E-2</v>
      </c>
      <c r="J560" s="26">
        <f t="shared" si="50"/>
        <v>-2.9141456067385149E-2</v>
      </c>
      <c r="K560" s="69">
        <f t="shared" si="51"/>
        <v>-2.9141456067385149E-2</v>
      </c>
      <c r="L560" s="69">
        <v>-2.7558812773454369E-3</v>
      </c>
      <c r="M560" s="69">
        <f>_xlfn.NORM.DIST(L560,Main!$O$42,Main!$O$43,0)</f>
        <v>18.95855833501761</v>
      </c>
    </row>
    <row r="561" spans="1:13" x14ac:dyDescent="0.35">
      <c r="A561" s="9">
        <v>42816</v>
      </c>
      <c r="B561" s="27">
        <v>42.189999</v>
      </c>
      <c r="C561" s="27">
        <v>48.029998999999997</v>
      </c>
      <c r="D561" s="27">
        <v>16.25</v>
      </c>
      <c r="E561" s="16"/>
      <c r="F561" s="29">
        <v>558</v>
      </c>
      <c r="G561" s="8">
        <f t="shared" si="47"/>
        <v>2017</v>
      </c>
      <c r="H561" s="26">
        <f t="shared" si="48"/>
        <v>-1.1844843125418255E-3</v>
      </c>
      <c r="I561" s="26">
        <f t="shared" si="49"/>
        <v>2.7439438144077448E-2</v>
      </c>
      <c r="J561" s="26">
        <f t="shared" si="50"/>
        <v>-5.90594795324473E-4</v>
      </c>
      <c r="K561" s="69">
        <f t="shared" si="51"/>
        <v>-5.90594795324473E-4</v>
      </c>
      <c r="L561" s="69">
        <v>-2.728514653203951E-3</v>
      </c>
      <c r="M561" s="69">
        <f>_xlfn.NORM.DIST(L561,Main!$O$42,Main!$O$43,0)</f>
        <v>18.961242259229941</v>
      </c>
    </row>
    <row r="562" spans="1:13" x14ac:dyDescent="0.35">
      <c r="A562" s="9">
        <v>42817</v>
      </c>
      <c r="B562" s="27">
        <v>41.830002</v>
      </c>
      <c r="C562" s="27">
        <v>47.119999</v>
      </c>
      <c r="D562" s="27">
        <v>16.163499999999999</v>
      </c>
      <c r="E562" s="16"/>
      <c r="F562" s="29">
        <v>559</v>
      </c>
      <c r="G562" s="8">
        <f t="shared" si="47"/>
        <v>2017</v>
      </c>
      <c r="H562" s="26">
        <f t="shared" si="48"/>
        <v>-8.5693691672672611E-3</v>
      </c>
      <c r="I562" s="26">
        <f t="shared" si="49"/>
        <v>-1.9128276735491896E-2</v>
      </c>
      <c r="J562" s="26">
        <f t="shared" si="50"/>
        <v>-5.3372949753442206E-3</v>
      </c>
      <c r="K562" s="69">
        <f t="shared" si="51"/>
        <v>-5.3372949753442206E-3</v>
      </c>
      <c r="L562" s="69">
        <v>-2.716854234177786E-3</v>
      </c>
      <c r="M562" s="69">
        <f>_xlfn.NORM.DIST(L562,Main!$O$42,Main!$O$43,0)</f>
        <v>18.962376085719114</v>
      </c>
    </row>
    <row r="563" spans="1:13" x14ac:dyDescent="0.35">
      <c r="A563" s="9">
        <v>42818</v>
      </c>
      <c r="B563" s="27">
        <v>42.099997999999999</v>
      </c>
      <c r="C563" s="27">
        <v>47.57</v>
      </c>
      <c r="D563" s="27">
        <v>16.096201000000001</v>
      </c>
      <c r="E563" s="16"/>
      <c r="F563" s="29">
        <v>560</v>
      </c>
      <c r="G563" s="8">
        <f t="shared" si="47"/>
        <v>2017</v>
      </c>
      <c r="H563" s="26">
        <f t="shared" si="48"/>
        <v>6.4338599157157195E-3</v>
      </c>
      <c r="I563" s="26">
        <f t="shared" si="49"/>
        <v>9.5047923232698516E-3</v>
      </c>
      <c r="J563" s="26">
        <f t="shared" si="50"/>
        <v>-4.1723323864900023E-3</v>
      </c>
      <c r="K563" s="69">
        <f t="shared" si="51"/>
        <v>-4.1723323864900023E-3</v>
      </c>
      <c r="L563" s="69">
        <v>-2.6990569691649467E-3</v>
      </c>
      <c r="M563" s="69">
        <f>_xlfn.NORM.DIST(L563,Main!$O$42,Main!$O$43,0)</f>
        <v>18.964095412306115</v>
      </c>
    </row>
    <row r="564" spans="1:13" x14ac:dyDescent="0.35">
      <c r="A564" s="9">
        <v>42821</v>
      </c>
      <c r="B564" s="27">
        <v>41.970001000000003</v>
      </c>
      <c r="C564" s="27">
        <v>48.169998</v>
      </c>
      <c r="D564" s="27">
        <v>16.153798999999999</v>
      </c>
      <c r="E564" s="16"/>
      <c r="F564" s="29">
        <v>561</v>
      </c>
      <c r="G564" s="8">
        <f t="shared" si="47"/>
        <v>2017</v>
      </c>
      <c r="H564" s="26">
        <f t="shared" si="48"/>
        <v>-3.0925920103542512E-3</v>
      </c>
      <c r="I564" s="26">
        <f t="shared" si="49"/>
        <v>1.2534068678320456E-2</v>
      </c>
      <c r="J564" s="26">
        <f t="shared" si="50"/>
        <v>3.5719727901402012E-3</v>
      </c>
      <c r="K564" s="69">
        <f t="shared" si="51"/>
        <v>3.5719727901402012E-3</v>
      </c>
      <c r="L564" s="69">
        <v>-2.6642903589360173E-3</v>
      </c>
      <c r="M564" s="69">
        <f>_xlfn.NORM.DIST(L564,Main!$O$42,Main!$O$43,0)</f>
        <v>18.96741492661074</v>
      </c>
    </row>
    <row r="565" spans="1:13" x14ac:dyDescent="0.35">
      <c r="A565" s="9">
        <v>42822</v>
      </c>
      <c r="B565" s="27">
        <v>42.299999</v>
      </c>
      <c r="C565" s="27">
        <v>48.509998000000003</v>
      </c>
      <c r="D565" s="27">
        <v>16.076899999999998</v>
      </c>
      <c r="E565" s="16"/>
      <c r="F565" s="29">
        <v>562</v>
      </c>
      <c r="G565" s="8">
        <f t="shared" si="47"/>
        <v>2017</v>
      </c>
      <c r="H565" s="26">
        <f t="shared" si="48"/>
        <v>7.8319612395279271E-3</v>
      </c>
      <c r="I565" s="26">
        <f t="shared" si="49"/>
        <v>7.0335419060012141E-3</v>
      </c>
      <c r="J565" s="26">
        <f t="shared" si="50"/>
        <v>-4.7717951085070442E-3</v>
      </c>
      <c r="K565" s="69">
        <f t="shared" si="51"/>
        <v>-4.7717951085070442E-3</v>
      </c>
      <c r="L565" s="69">
        <v>-2.6195168875502465E-3</v>
      </c>
      <c r="M565" s="69">
        <f>_xlfn.NORM.DIST(L565,Main!$O$42,Main!$O$43,0)</f>
        <v>18.971613551267126</v>
      </c>
    </row>
    <row r="566" spans="1:13" x14ac:dyDescent="0.35">
      <c r="A566" s="9">
        <v>42823</v>
      </c>
      <c r="B566" s="27">
        <v>42.59</v>
      </c>
      <c r="C566" s="27">
        <v>47.509998000000003</v>
      </c>
      <c r="D566" s="27">
        <v>16.086500000000001</v>
      </c>
      <c r="E566" s="16"/>
      <c r="F566" s="29">
        <v>563</v>
      </c>
      <c r="G566" s="8">
        <f t="shared" si="47"/>
        <v>2017</v>
      </c>
      <c r="H566" s="26">
        <f t="shared" si="48"/>
        <v>6.8324215235521582E-3</v>
      </c>
      <c r="I566" s="26">
        <f t="shared" si="49"/>
        <v>-2.0829747926083352E-2</v>
      </c>
      <c r="J566" s="26">
        <f t="shared" si="50"/>
        <v>5.9695183252294237E-4</v>
      </c>
      <c r="K566" s="69">
        <f t="shared" si="51"/>
        <v>5.9695183252294237E-4</v>
      </c>
      <c r="L566" s="69">
        <v>-2.6020254207767672E-3</v>
      </c>
      <c r="M566" s="69">
        <f>_xlfn.NORM.DIST(L566,Main!$O$42,Main!$O$43,0)</f>
        <v>18.973230451828705</v>
      </c>
    </row>
    <row r="567" spans="1:13" x14ac:dyDescent="0.35">
      <c r="A567" s="9">
        <v>42824</v>
      </c>
      <c r="B567" s="27">
        <v>42.810001</v>
      </c>
      <c r="C567" s="27">
        <v>46.959999000000003</v>
      </c>
      <c r="D567" s="27">
        <v>15.9231</v>
      </c>
      <c r="E567" s="16"/>
      <c r="F567" s="29">
        <v>564</v>
      </c>
      <c r="G567" s="8">
        <f t="shared" si="47"/>
        <v>2017</v>
      </c>
      <c r="H567" s="26">
        <f t="shared" si="48"/>
        <v>5.1522595807606117E-3</v>
      </c>
      <c r="I567" s="26">
        <f t="shared" si="49"/>
        <v>-1.1644018877306438E-2</v>
      </c>
      <c r="J567" s="26">
        <f t="shared" si="50"/>
        <v>-1.0209525849923913E-2</v>
      </c>
      <c r="K567" s="69">
        <f t="shared" si="51"/>
        <v>-1.0209525849923913E-2</v>
      </c>
      <c r="L567" s="69">
        <v>-2.5895569067336775E-3</v>
      </c>
      <c r="M567" s="69">
        <f>_xlfn.NORM.DIST(L567,Main!$O$42,Main!$O$43,0)</f>
        <v>18.974375018830134</v>
      </c>
    </row>
    <row r="568" spans="1:13" x14ac:dyDescent="0.35">
      <c r="A568" s="9">
        <v>42825</v>
      </c>
      <c r="B568" s="27">
        <v>43.16</v>
      </c>
      <c r="C568" s="27">
        <v>46.59</v>
      </c>
      <c r="D568" s="27">
        <v>16.298100000000002</v>
      </c>
      <c r="E568" s="16"/>
      <c r="F568" s="29">
        <v>565</v>
      </c>
      <c r="G568" s="8">
        <f t="shared" si="47"/>
        <v>2017</v>
      </c>
      <c r="H568" s="26">
        <f t="shared" si="48"/>
        <v>8.1423968740510395E-3</v>
      </c>
      <c r="I568" s="26">
        <f t="shared" si="49"/>
        <v>-7.9102283964164501E-3</v>
      </c>
      <c r="J568" s="26">
        <f t="shared" si="50"/>
        <v>2.3277651523234678E-2</v>
      </c>
      <c r="K568" s="69">
        <f t="shared" si="51"/>
        <v>2.3277651523234678E-2</v>
      </c>
      <c r="L568" s="69">
        <v>-2.5882672717513684E-3</v>
      </c>
      <c r="M568" s="69">
        <f>_xlfn.NORM.DIST(L568,Main!$O$42,Main!$O$43,0)</f>
        <v>18.974493022172805</v>
      </c>
    </row>
    <row r="569" spans="1:13" x14ac:dyDescent="0.35">
      <c r="A569" s="9">
        <v>42828</v>
      </c>
      <c r="B569" s="27">
        <v>43.5</v>
      </c>
      <c r="C569" s="27">
        <v>46.509998000000003</v>
      </c>
      <c r="D569" s="27">
        <v>16.288499999999999</v>
      </c>
      <c r="E569" s="16"/>
      <c r="F569" s="29">
        <v>566</v>
      </c>
      <c r="G569" s="8">
        <f t="shared" si="47"/>
        <v>2017</v>
      </c>
      <c r="H569" s="26">
        <f t="shared" si="48"/>
        <v>7.8467977047046809E-3</v>
      </c>
      <c r="I569" s="26">
        <f t="shared" si="49"/>
        <v>-1.7186255942057754E-3</v>
      </c>
      <c r="J569" s="26">
        <f t="shared" si="50"/>
        <v>-5.8919925845147094E-4</v>
      </c>
      <c r="K569" s="69">
        <f t="shared" si="51"/>
        <v>-5.8919925845147094E-4</v>
      </c>
      <c r="L569" s="69">
        <v>-2.5641039689376474E-3</v>
      </c>
      <c r="M569" s="69">
        <f>_xlfn.NORM.DIST(L569,Main!$O$42,Main!$O$43,0)</f>
        <v>18.976690796827963</v>
      </c>
    </row>
    <row r="570" spans="1:13" x14ac:dyDescent="0.35">
      <c r="A570" s="9">
        <v>42829</v>
      </c>
      <c r="B570" s="27">
        <v>43.57</v>
      </c>
      <c r="C570" s="27">
        <v>47.580002</v>
      </c>
      <c r="D570" s="27">
        <v>16.903798999999999</v>
      </c>
      <c r="E570" s="16"/>
      <c r="F570" s="29">
        <v>567</v>
      </c>
      <c r="G570" s="8">
        <f t="shared" si="47"/>
        <v>2017</v>
      </c>
      <c r="H570" s="26">
        <f t="shared" si="48"/>
        <v>1.6079020347122437E-3</v>
      </c>
      <c r="I570" s="26">
        <f t="shared" si="49"/>
        <v>2.2745246674779229E-2</v>
      </c>
      <c r="J570" s="26">
        <f t="shared" si="50"/>
        <v>3.707905222337024E-2</v>
      </c>
      <c r="K570" s="69">
        <f t="shared" si="51"/>
        <v>3.707905222337024E-2</v>
      </c>
      <c r="L570" s="69">
        <v>-2.527782315396999E-3</v>
      </c>
      <c r="M570" s="69">
        <f>_xlfn.NORM.DIST(L570,Main!$O$42,Main!$O$43,0)</f>
        <v>18.979947269138513</v>
      </c>
    </row>
    <row r="571" spans="1:13" x14ac:dyDescent="0.35">
      <c r="A571" s="9">
        <v>42830</v>
      </c>
      <c r="B571" s="27">
        <v>43.119999</v>
      </c>
      <c r="C571" s="27">
        <v>47.799999</v>
      </c>
      <c r="D571" s="27">
        <v>16.807699</v>
      </c>
      <c r="E571" s="16"/>
      <c r="F571" s="29">
        <v>568</v>
      </c>
      <c r="G571" s="8">
        <f t="shared" si="47"/>
        <v>2017</v>
      </c>
      <c r="H571" s="26">
        <f t="shared" si="48"/>
        <v>-1.038193671970393E-2</v>
      </c>
      <c r="I571" s="26">
        <f t="shared" si="49"/>
        <v>4.613071667629004E-3</v>
      </c>
      <c r="J571" s="26">
        <f t="shared" si="50"/>
        <v>-5.7013343229328451E-3</v>
      </c>
      <c r="K571" s="69">
        <f t="shared" si="51"/>
        <v>-5.7013343229328451E-3</v>
      </c>
      <c r="L571" s="69">
        <v>-2.5220694327099465E-3</v>
      </c>
      <c r="M571" s="69">
        <f>_xlfn.NORM.DIST(L571,Main!$O$42,Main!$O$43,0)</f>
        <v>18.980454309008945</v>
      </c>
    </row>
    <row r="572" spans="1:13" x14ac:dyDescent="0.35">
      <c r="A572" s="9">
        <v>42831</v>
      </c>
      <c r="B572" s="27">
        <v>43.16</v>
      </c>
      <c r="C572" s="27">
        <v>47.060001</v>
      </c>
      <c r="D572" s="27">
        <v>16.75</v>
      </c>
      <c r="E572" s="16"/>
      <c r="F572" s="29">
        <v>569</v>
      </c>
      <c r="G572" s="8">
        <f t="shared" si="47"/>
        <v>2017</v>
      </c>
      <c r="H572" s="26">
        <f t="shared" si="48"/>
        <v>9.2723698028698137E-4</v>
      </c>
      <c r="I572" s="26">
        <f t="shared" si="49"/>
        <v>-1.5602214028222981E-2</v>
      </c>
      <c r="J572" s="26">
        <f t="shared" si="50"/>
        <v>-3.438796972289734E-3</v>
      </c>
      <c r="K572" s="69">
        <f t="shared" si="51"/>
        <v>-3.438796972289734E-3</v>
      </c>
      <c r="L572" s="69">
        <v>-2.4797904065378914E-3</v>
      </c>
      <c r="M572" s="69">
        <f>_xlfn.NORM.DIST(L572,Main!$O$42,Main!$O$43,0)</f>
        <v>18.984163138905402</v>
      </c>
    </row>
    <row r="573" spans="1:13" x14ac:dyDescent="0.35">
      <c r="A573" s="9">
        <v>42832</v>
      </c>
      <c r="B573" s="27">
        <v>43.200001</v>
      </c>
      <c r="C573" s="27">
        <v>47.02</v>
      </c>
      <c r="D573" s="27">
        <v>16.798100000000002</v>
      </c>
      <c r="E573" s="16"/>
      <c r="F573" s="29">
        <v>570</v>
      </c>
      <c r="G573" s="8">
        <f t="shared" si="47"/>
        <v>2017</v>
      </c>
      <c r="H573" s="26">
        <f t="shared" si="48"/>
        <v>9.263780082786287E-4</v>
      </c>
      <c r="I573" s="26">
        <f t="shared" si="49"/>
        <v>-8.5036143676146792E-4</v>
      </c>
      <c r="J573" s="26">
        <f t="shared" si="50"/>
        <v>2.867526504293943E-3</v>
      </c>
      <c r="K573" s="69">
        <f t="shared" si="51"/>
        <v>2.867526504293943E-3</v>
      </c>
      <c r="L573" s="69">
        <v>-2.4660307668002844E-3</v>
      </c>
      <c r="M573" s="69">
        <f>_xlfn.NORM.DIST(L573,Main!$O$42,Main!$O$43,0)</f>
        <v>18.9853536007138</v>
      </c>
    </row>
    <row r="574" spans="1:13" x14ac:dyDescent="0.35">
      <c r="A574" s="9">
        <v>42835</v>
      </c>
      <c r="B574" s="27">
        <v>43.540000999999997</v>
      </c>
      <c r="C574" s="27">
        <v>46.529998999999997</v>
      </c>
      <c r="D574" s="27">
        <v>16.778798999999999</v>
      </c>
      <c r="E574" s="16"/>
      <c r="F574" s="29">
        <v>571</v>
      </c>
      <c r="G574" s="8">
        <f t="shared" si="47"/>
        <v>2017</v>
      </c>
      <c r="H574" s="26">
        <f t="shared" si="48"/>
        <v>7.8395603755747507E-3</v>
      </c>
      <c r="I574" s="26">
        <f t="shared" si="49"/>
        <v>-1.0475798746877539E-2</v>
      </c>
      <c r="J574" s="26">
        <f t="shared" si="50"/>
        <v>-1.1496595993497648E-3</v>
      </c>
      <c r="K574" s="69">
        <f t="shared" si="51"/>
        <v>-1.1496595993497648E-3</v>
      </c>
      <c r="L574" s="69">
        <v>-2.4591121169578161E-3</v>
      </c>
      <c r="M574" s="69">
        <f>_xlfn.NORM.DIST(L574,Main!$O$42,Main!$O$43,0)</f>
        <v>18.98594911566164</v>
      </c>
    </row>
    <row r="575" spans="1:13" x14ac:dyDescent="0.35">
      <c r="A575" s="9">
        <v>42836</v>
      </c>
      <c r="B575" s="27">
        <v>44</v>
      </c>
      <c r="C575" s="27">
        <v>46.07</v>
      </c>
      <c r="D575" s="27">
        <v>16.663499999999999</v>
      </c>
      <c r="E575" s="16"/>
      <c r="F575" s="29">
        <v>572</v>
      </c>
      <c r="G575" s="8">
        <f t="shared" si="47"/>
        <v>2017</v>
      </c>
      <c r="H575" s="26">
        <f t="shared" si="48"/>
        <v>1.050955514447377E-2</v>
      </c>
      <c r="I575" s="26">
        <f t="shared" si="49"/>
        <v>-9.9352654172204218E-3</v>
      </c>
      <c r="J575" s="26">
        <f t="shared" si="50"/>
        <v>-6.8954264682700248E-3</v>
      </c>
      <c r="K575" s="69">
        <f t="shared" si="51"/>
        <v>-6.8954264682700248E-3</v>
      </c>
      <c r="L575" s="69">
        <v>-2.4028846163103149E-3</v>
      </c>
      <c r="M575" s="69">
        <f>_xlfn.NORM.DIST(L575,Main!$O$42,Main!$O$43,0)</f>
        <v>18.990712481857582</v>
      </c>
    </row>
    <row r="576" spans="1:13" x14ac:dyDescent="0.35">
      <c r="A576" s="9">
        <v>42837</v>
      </c>
      <c r="B576" s="27">
        <v>43.950001</v>
      </c>
      <c r="C576" s="27">
        <v>45.279998999999997</v>
      </c>
      <c r="D576" s="27">
        <v>16.221201000000001</v>
      </c>
      <c r="E576" s="16"/>
      <c r="F576" s="29">
        <v>573</v>
      </c>
      <c r="G576" s="8">
        <f t="shared" si="47"/>
        <v>2017</v>
      </c>
      <c r="H576" s="26">
        <f t="shared" si="48"/>
        <v>-1.1369870339468251E-3</v>
      </c>
      <c r="I576" s="26">
        <f t="shared" si="49"/>
        <v>-1.7296567137704152E-2</v>
      </c>
      <c r="J576" s="26">
        <f t="shared" si="50"/>
        <v>-2.6901608371990834E-2</v>
      </c>
      <c r="K576" s="69">
        <f t="shared" si="51"/>
        <v>-2.6901608371990834E-2</v>
      </c>
      <c r="L576" s="69">
        <v>-2.3649991314978564E-3</v>
      </c>
      <c r="M576" s="69">
        <f>_xlfn.NORM.DIST(L576,Main!$O$42,Main!$O$43,0)</f>
        <v>18.993845278044365</v>
      </c>
    </row>
    <row r="577" spans="1:13" x14ac:dyDescent="0.35">
      <c r="A577" s="9">
        <v>42842</v>
      </c>
      <c r="B577" s="27">
        <v>44.09</v>
      </c>
      <c r="C577" s="27">
        <v>45.599997999999999</v>
      </c>
      <c r="D577" s="27">
        <v>16.057699</v>
      </c>
      <c r="E577" s="16"/>
      <c r="F577" s="29">
        <v>574</v>
      </c>
      <c r="G577" s="8">
        <f t="shared" si="47"/>
        <v>2017</v>
      </c>
      <c r="H577" s="26">
        <f t="shared" si="48"/>
        <v>3.1803524855319996E-3</v>
      </c>
      <c r="I577" s="26">
        <f t="shared" si="49"/>
        <v>7.0422608505688157E-3</v>
      </c>
      <c r="J577" s="26">
        <f t="shared" si="50"/>
        <v>-1.0130667299950543E-2</v>
      </c>
      <c r="K577" s="69">
        <f t="shared" si="51"/>
        <v>-1.0130667299950543E-2</v>
      </c>
      <c r="L577" s="69">
        <v>-2.2581868835919784E-3</v>
      </c>
      <c r="M577" s="69">
        <f>_xlfn.NORM.DIST(L577,Main!$O$42,Main!$O$43,0)</f>
        <v>19.002344910077319</v>
      </c>
    </row>
    <row r="578" spans="1:13" x14ac:dyDescent="0.35">
      <c r="A578" s="9">
        <v>42843</v>
      </c>
      <c r="B578" s="27">
        <v>43.82</v>
      </c>
      <c r="C578" s="27">
        <v>45.169998</v>
      </c>
      <c r="D578" s="27">
        <v>15.9038</v>
      </c>
      <c r="E578" s="16"/>
      <c r="F578" s="29">
        <v>575</v>
      </c>
      <c r="G578" s="8">
        <f t="shared" si="47"/>
        <v>2017</v>
      </c>
      <c r="H578" s="26">
        <f t="shared" si="48"/>
        <v>-6.1426652025258228E-3</v>
      </c>
      <c r="I578" s="26">
        <f t="shared" si="49"/>
        <v>-9.474567271353632E-3</v>
      </c>
      <c r="J578" s="26">
        <f t="shared" si="50"/>
        <v>-9.6303486533780673E-3</v>
      </c>
      <c r="K578" s="69">
        <f t="shared" si="51"/>
        <v>-9.6303486533780673E-3</v>
      </c>
      <c r="L578" s="69">
        <v>-2.2270369450775786E-3</v>
      </c>
      <c r="M578" s="69">
        <f>_xlfn.NORM.DIST(L578,Main!$O$42,Main!$O$43,0)</f>
        <v>19.0047310739083</v>
      </c>
    </row>
    <row r="579" spans="1:13" x14ac:dyDescent="0.35">
      <c r="A579" s="9">
        <v>42844</v>
      </c>
      <c r="B579" s="27">
        <v>43.919998</v>
      </c>
      <c r="C579" s="27">
        <v>45.369999</v>
      </c>
      <c r="D579" s="27">
        <v>15.7692</v>
      </c>
      <c r="E579" s="16"/>
      <c r="F579" s="29">
        <v>576</v>
      </c>
      <c r="G579" s="8">
        <f t="shared" si="47"/>
        <v>2017</v>
      </c>
      <c r="H579" s="26">
        <f t="shared" si="48"/>
        <v>2.2794174966129978E-3</v>
      </c>
      <c r="I579" s="26">
        <f t="shared" si="49"/>
        <v>4.4179662455394253E-3</v>
      </c>
      <c r="J579" s="26">
        <f t="shared" si="50"/>
        <v>-8.4994039269747391E-3</v>
      </c>
      <c r="K579" s="69">
        <f t="shared" si="51"/>
        <v>-8.4994039269747391E-3</v>
      </c>
      <c r="L579" s="69">
        <v>-2.154399397026214E-3</v>
      </c>
      <c r="M579" s="69">
        <f>_xlfn.NORM.DIST(L579,Main!$O$42,Main!$O$43,0)</f>
        <v>19.010132700206761</v>
      </c>
    </row>
    <row r="580" spans="1:13" x14ac:dyDescent="0.35">
      <c r="A580" s="9">
        <v>42845</v>
      </c>
      <c r="B580" s="27">
        <v>44.369999</v>
      </c>
      <c r="C580" s="27">
        <v>46.75</v>
      </c>
      <c r="D580" s="27">
        <v>16.038499999999999</v>
      </c>
      <c r="E580" s="16"/>
      <c r="F580" s="29">
        <v>577</v>
      </c>
      <c r="G580" s="8">
        <f t="shared" ref="G580:G643" si="52">YEAR(A580)</f>
        <v>2017</v>
      </c>
      <c r="H580" s="26">
        <f t="shared" si="48"/>
        <v>1.019379118913361E-2</v>
      </c>
      <c r="I580" s="26">
        <f t="shared" si="49"/>
        <v>2.9963184099819889E-2</v>
      </c>
      <c r="J580" s="26">
        <f t="shared" si="50"/>
        <v>1.6933411400523218E-2</v>
      </c>
      <c r="K580" s="69">
        <f t="shared" si="51"/>
        <v>1.6933411400523218E-2</v>
      </c>
      <c r="L580" s="69">
        <v>-2.116402906377724E-3</v>
      </c>
      <c r="M580" s="69">
        <f>_xlfn.NORM.DIST(L580,Main!$O$42,Main!$O$43,0)</f>
        <v>19.012867562205482</v>
      </c>
    </row>
    <row r="581" spans="1:13" x14ac:dyDescent="0.35">
      <c r="A581" s="9">
        <v>42846</v>
      </c>
      <c r="B581" s="27">
        <v>42.700001</v>
      </c>
      <c r="C581" s="27">
        <v>46.950001</v>
      </c>
      <c r="D581" s="27">
        <v>16.019199</v>
      </c>
      <c r="E581" s="16"/>
      <c r="F581" s="29">
        <v>578</v>
      </c>
      <c r="G581" s="8">
        <f t="shared" si="52"/>
        <v>2017</v>
      </c>
      <c r="H581" s="26">
        <f t="shared" ref="H581:H644" si="53">LN(B581/B580)</f>
        <v>-3.8364599199284748E-2</v>
      </c>
      <c r="I581" s="26">
        <f t="shared" ref="I581:I644" si="54">LN(C581/C580)</f>
        <v>4.2689712188301214E-3</v>
      </c>
      <c r="J581" s="26">
        <f t="shared" ref="J581:J644" si="55">LN(D581/D580)</f>
        <v>-1.2041414658072445E-3</v>
      </c>
      <c r="K581" s="69">
        <f t="shared" ref="K581:K644" si="56">HLOOKUP($K$2,$H$2:$J$1509,F581+2,0)</f>
        <v>-1.2041414658072445E-3</v>
      </c>
      <c r="L581" s="69">
        <v>-2.0553735114073601E-3</v>
      </c>
      <c r="M581" s="69">
        <f>_xlfn.NORM.DIST(L581,Main!$O$42,Main!$O$43,0)</f>
        <v>19.017129757025788</v>
      </c>
    </row>
    <row r="582" spans="1:13" x14ac:dyDescent="0.35">
      <c r="A582" s="9">
        <v>42849</v>
      </c>
      <c r="B582" s="27">
        <v>43.049999</v>
      </c>
      <c r="C582" s="27">
        <v>47.459999000000003</v>
      </c>
      <c r="D582" s="27">
        <v>16.201899999999998</v>
      </c>
      <c r="E582" s="16"/>
      <c r="F582" s="29">
        <v>579</v>
      </c>
      <c r="G582" s="8">
        <f t="shared" si="52"/>
        <v>2017</v>
      </c>
      <c r="H582" s="26">
        <f t="shared" si="53"/>
        <v>8.1632639911535208E-3</v>
      </c>
      <c r="I582" s="26">
        <f t="shared" si="54"/>
        <v>1.080400298371611E-2</v>
      </c>
      <c r="J582" s="26">
        <f t="shared" si="55"/>
        <v>1.1340578921559251E-2</v>
      </c>
      <c r="K582" s="69">
        <f t="shared" si="56"/>
        <v>1.1340578921559251E-2</v>
      </c>
      <c r="L582" s="69">
        <v>-2.0479943340587013E-3</v>
      </c>
      <c r="M582" s="69">
        <f>_xlfn.NORM.DIST(L582,Main!$O$42,Main!$O$43,0)</f>
        <v>19.017634202272703</v>
      </c>
    </row>
    <row r="583" spans="1:13" x14ac:dyDescent="0.35">
      <c r="A583" s="9">
        <v>42850</v>
      </c>
      <c r="B583" s="27">
        <v>42.849997999999999</v>
      </c>
      <c r="C583" s="27">
        <v>47.610000999999997</v>
      </c>
      <c r="D583" s="27">
        <v>16.673100000000002</v>
      </c>
      <c r="E583" s="16"/>
      <c r="F583" s="29">
        <v>580</v>
      </c>
      <c r="G583" s="8">
        <f t="shared" si="52"/>
        <v>2017</v>
      </c>
      <c r="H583" s="26">
        <f t="shared" si="53"/>
        <v>-4.6566092755938723E-3</v>
      </c>
      <c r="I583" s="26">
        <f t="shared" si="54"/>
        <v>3.1556142731755123E-3</v>
      </c>
      <c r="J583" s="26">
        <f t="shared" si="55"/>
        <v>2.8668122969471053E-2</v>
      </c>
      <c r="K583" s="69">
        <f t="shared" si="56"/>
        <v>2.8668122969471053E-2</v>
      </c>
      <c r="L583" s="69">
        <v>-2.0318327342267978E-3</v>
      </c>
      <c r="M583" s="69">
        <f>_xlfn.NORM.DIST(L583,Main!$O$42,Main!$O$43,0)</f>
        <v>19.018730798369258</v>
      </c>
    </row>
    <row r="584" spans="1:13" x14ac:dyDescent="0.35">
      <c r="A584" s="9">
        <v>42851</v>
      </c>
      <c r="B584" s="27">
        <v>42.049999</v>
      </c>
      <c r="C584" s="27">
        <v>46.43</v>
      </c>
      <c r="D584" s="27">
        <v>16.788499999999999</v>
      </c>
      <c r="E584" s="16"/>
      <c r="F584" s="29">
        <v>581</v>
      </c>
      <c r="G584" s="8">
        <f t="shared" si="52"/>
        <v>2017</v>
      </c>
      <c r="H584" s="26">
        <f t="shared" si="53"/>
        <v>-1.8846235731598073E-2</v>
      </c>
      <c r="I584" s="26">
        <f t="shared" si="54"/>
        <v>-2.5097042178587554E-2</v>
      </c>
      <c r="J584" s="26">
        <f t="shared" si="55"/>
        <v>6.8974859250933206E-3</v>
      </c>
      <c r="K584" s="69">
        <f t="shared" si="56"/>
        <v>6.8974859250933206E-3</v>
      </c>
      <c r="L584" s="69">
        <v>-2.0120731134201197E-3</v>
      </c>
      <c r="M584" s="69">
        <f>_xlfn.NORM.DIST(L584,Main!$O$42,Main!$O$43,0)</f>
        <v>19.02005618729504</v>
      </c>
    </row>
    <row r="585" spans="1:13" x14ac:dyDescent="0.35">
      <c r="A585" s="9">
        <v>42852</v>
      </c>
      <c r="B585" s="27">
        <v>41.23</v>
      </c>
      <c r="C585" s="27">
        <v>46.290000999999997</v>
      </c>
      <c r="D585" s="27">
        <v>16.932699</v>
      </c>
      <c r="E585" s="16"/>
      <c r="F585" s="29">
        <v>582</v>
      </c>
      <c r="G585" s="8">
        <f t="shared" si="52"/>
        <v>2017</v>
      </c>
      <c r="H585" s="26">
        <f t="shared" si="53"/>
        <v>-1.969321591893539E-2</v>
      </c>
      <c r="I585" s="26">
        <f t="shared" si="54"/>
        <v>-3.0198253857134346E-3</v>
      </c>
      <c r="J585" s="26">
        <f t="shared" si="55"/>
        <v>8.5524763784432575E-3</v>
      </c>
      <c r="K585" s="69">
        <f t="shared" si="56"/>
        <v>8.5524763784432575E-3</v>
      </c>
      <c r="L585" s="69">
        <v>-1.9958869132371197E-3</v>
      </c>
      <c r="M585" s="69">
        <f>_xlfn.NORM.DIST(L585,Main!$O$42,Main!$O$43,0)</f>
        <v>19.021129310096029</v>
      </c>
    </row>
    <row r="586" spans="1:13" x14ac:dyDescent="0.35">
      <c r="A586" s="9">
        <v>42853</v>
      </c>
      <c r="B586" s="27">
        <v>42.5</v>
      </c>
      <c r="C586" s="27">
        <v>46.080002</v>
      </c>
      <c r="D586" s="27">
        <v>16.653798999999999</v>
      </c>
      <c r="E586" s="16"/>
      <c r="F586" s="29">
        <v>583</v>
      </c>
      <c r="G586" s="8">
        <f t="shared" si="52"/>
        <v>2017</v>
      </c>
      <c r="H586" s="26">
        <f t="shared" si="53"/>
        <v>3.0337929211562493E-2</v>
      </c>
      <c r="I586" s="26">
        <f t="shared" si="54"/>
        <v>-4.5469168557042486E-3</v>
      </c>
      <c r="J586" s="26">
        <f t="shared" si="55"/>
        <v>-1.6608246016515015E-2</v>
      </c>
      <c r="K586" s="69">
        <f t="shared" si="56"/>
        <v>-1.6608246016515015E-2</v>
      </c>
      <c r="L586" s="69">
        <v>-1.9782400121057075E-3</v>
      </c>
      <c r="M586" s="69">
        <f>_xlfn.NORM.DIST(L586,Main!$O$42,Main!$O$43,0)</f>
        <v>19.022286367176438</v>
      </c>
    </row>
    <row r="587" spans="1:13" x14ac:dyDescent="0.35">
      <c r="A587" s="9">
        <v>42857</v>
      </c>
      <c r="B587" s="27">
        <v>42.950001</v>
      </c>
      <c r="C587" s="27">
        <v>46.75</v>
      </c>
      <c r="D587" s="27">
        <v>16.740400000000001</v>
      </c>
      <c r="E587" s="16"/>
      <c r="F587" s="29">
        <v>584</v>
      </c>
      <c r="G587" s="8">
        <f t="shared" si="52"/>
        <v>2017</v>
      </c>
      <c r="H587" s="26">
        <f t="shared" si="53"/>
        <v>1.0532595782779946E-2</v>
      </c>
      <c r="I587" s="26">
        <f t="shared" si="54"/>
        <v>1.4435195944283403E-2</v>
      </c>
      <c r="J587" s="26">
        <f t="shared" si="55"/>
        <v>5.1866010702327561E-3</v>
      </c>
      <c r="K587" s="69">
        <f t="shared" si="56"/>
        <v>5.1866010702327561E-3</v>
      </c>
      <c r="L587" s="69">
        <v>-1.9405283207982989E-3</v>
      </c>
      <c r="M587" s="69">
        <f>_xlfn.NORM.DIST(L587,Main!$O$42,Main!$O$43,0)</f>
        <v>19.024713869051627</v>
      </c>
    </row>
    <row r="588" spans="1:13" x14ac:dyDescent="0.35">
      <c r="A588" s="9">
        <v>42858</v>
      </c>
      <c r="B588" s="27">
        <v>42.580002</v>
      </c>
      <c r="C588" s="27">
        <v>45.299999</v>
      </c>
      <c r="D588" s="27">
        <v>16.559999000000001</v>
      </c>
      <c r="E588" s="16"/>
      <c r="F588" s="29">
        <v>585</v>
      </c>
      <c r="G588" s="8">
        <f t="shared" si="52"/>
        <v>2017</v>
      </c>
      <c r="H588" s="26">
        <f t="shared" si="53"/>
        <v>-8.6519652774102764E-3</v>
      </c>
      <c r="I588" s="26">
        <f t="shared" si="54"/>
        <v>-3.1507245320763121E-2</v>
      </c>
      <c r="J588" s="26">
        <f t="shared" si="55"/>
        <v>-1.0834871067817779E-2</v>
      </c>
      <c r="K588" s="69">
        <f t="shared" si="56"/>
        <v>-1.0834871067817779E-2</v>
      </c>
      <c r="L588" s="69">
        <v>-1.9311238701705186E-3</v>
      </c>
      <c r="M588" s="69">
        <f>_xlfn.NORM.DIST(L588,Main!$O$42,Main!$O$43,0)</f>
        <v>19.025309649307246</v>
      </c>
    </row>
    <row r="589" spans="1:13" x14ac:dyDescent="0.35">
      <c r="A589" s="9">
        <v>42859</v>
      </c>
      <c r="B589" s="27">
        <v>43.02</v>
      </c>
      <c r="C589" s="27">
        <v>44.939999</v>
      </c>
      <c r="D589" s="27">
        <v>16.389999</v>
      </c>
      <c r="E589" s="16"/>
      <c r="F589" s="29">
        <v>586</v>
      </c>
      <c r="G589" s="8">
        <f t="shared" si="52"/>
        <v>2017</v>
      </c>
      <c r="H589" s="26">
        <f t="shared" si="53"/>
        <v>1.0280417403843202E-2</v>
      </c>
      <c r="I589" s="26">
        <f t="shared" si="54"/>
        <v>-7.9787659086414109E-3</v>
      </c>
      <c r="J589" s="26">
        <f t="shared" si="55"/>
        <v>-1.0318756827714744E-2</v>
      </c>
      <c r="K589" s="69">
        <f t="shared" si="56"/>
        <v>-1.0318756827714744E-2</v>
      </c>
      <c r="L589" s="69">
        <v>-1.8198974334418824E-3</v>
      </c>
      <c r="M589" s="69">
        <f>_xlfn.NORM.DIST(L589,Main!$O$42,Main!$O$43,0)</f>
        <v>19.032065572859029</v>
      </c>
    </row>
    <row r="590" spans="1:13" x14ac:dyDescent="0.35">
      <c r="A590" s="9">
        <v>42860</v>
      </c>
      <c r="B590" s="27">
        <v>43.419998</v>
      </c>
      <c r="C590" s="27">
        <v>45.139999000000003</v>
      </c>
      <c r="D590" s="27">
        <v>16.719999000000001</v>
      </c>
      <c r="E590" s="16"/>
      <c r="F590" s="29">
        <v>587</v>
      </c>
      <c r="G590" s="8">
        <f t="shared" si="52"/>
        <v>2017</v>
      </c>
      <c r="H590" s="26">
        <f t="shared" si="53"/>
        <v>9.2549945488378908E-3</v>
      </c>
      <c r="I590" s="26">
        <f t="shared" si="54"/>
        <v>4.4405047307971143E-3</v>
      </c>
      <c r="J590" s="26">
        <f t="shared" si="55"/>
        <v>1.9934216105017694E-2</v>
      </c>
      <c r="K590" s="69">
        <f t="shared" si="56"/>
        <v>1.9934216105017694E-2</v>
      </c>
      <c r="L590" s="69">
        <v>-1.8142733072774116E-3</v>
      </c>
      <c r="M590" s="69">
        <f>_xlfn.NORM.DIST(L590,Main!$O$42,Main!$O$43,0)</f>
        <v>19.032392955719835</v>
      </c>
    </row>
    <row r="591" spans="1:13" x14ac:dyDescent="0.35">
      <c r="A591" s="9">
        <v>42863</v>
      </c>
      <c r="B591" s="27">
        <v>43.16</v>
      </c>
      <c r="C591" s="27">
        <v>45.110000999999997</v>
      </c>
      <c r="D591" s="27">
        <v>16.639999</v>
      </c>
      <c r="E591" s="16"/>
      <c r="F591" s="29">
        <v>588</v>
      </c>
      <c r="G591" s="8">
        <f t="shared" si="52"/>
        <v>2017</v>
      </c>
      <c r="H591" s="26">
        <f t="shared" si="53"/>
        <v>-6.0059779984882053E-3</v>
      </c>
      <c r="I591" s="26">
        <f t="shared" si="54"/>
        <v>-6.6477564775072138E-4</v>
      </c>
      <c r="J591" s="26">
        <f t="shared" si="55"/>
        <v>-4.7961725510346099E-3</v>
      </c>
      <c r="K591" s="69">
        <f t="shared" si="56"/>
        <v>-4.7961725510346099E-3</v>
      </c>
      <c r="L591" s="69">
        <v>-1.7861272983088602E-3</v>
      </c>
      <c r="M591" s="69">
        <f>_xlfn.NORM.DIST(L591,Main!$O$42,Main!$O$43,0)</f>
        <v>19.034010759691736</v>
      </c>
    </row>
    <row r="592" spans="1:13" x14ac:dyDescent="0.35">
      <c r="A592" s="9">
        <v>42864</v>
      </c>
      <c r="B592" s="27">
        <v>43.360000999999997</v>
      </c>
      <c r="C592" s="27">
        <v>45.310001</v>
      </c>
      <c r="D592" s="27">
        <v>16.790001</v>
      </c>
      <c r="E592" s="16"/>
      <c r="F592" s="29">
        <v>589</v>
      </c>
      <c r="G592" s="8">
        <f t="shared" si="52"/>
        <v>2017</v>
      </c>
      <c r="H592" s="26">
        <f t="shared" si="53"/>
        <v>4.6232398041872467E-3</v>
      </c>
      <c r="I592" s="26">
        <f t="shared" si="54"/>
        <v>4.4238071608918052E-3</v>
      </c>
      <c r="J592" s="26">
        <f t="shared" si="55"/>
        <v>8.9741553518021908E-3</v>
      </c>
      <c r="K592" s="69">
        <f t="shared" si="56"/>
        <v>8.9741553518021908E-3</v>
      </c>
      <c r="L592" s="69">
        <v>-1.721995892478289E-3</v>
      </c>
      <c r="M592" s="69">
        <f>_xlfn.NORM.DIST(L592,Main!$O$42,Main!$O$43,0)</f>
        <v>19.037568749469592</v>
      </c>
    </row>
    <row r="593" spans="1:13" x14ac:dyDescent="0.35">
      <c r="A593" s="9">
        <v>42865</v>
      </c>
      <c r="B593" s="27">
        <v>43.169998</v>
      </c>
      <c r="C593" s="27">
        <v>45.290000999999997</v>
      </c>
      <c r="D593" s="27">
        <v>16.739999999999998</v>
      </c>
      <c r="E593" s="16"/>
      <c r="F593" s="29">
        <v>590</v>
      </c>
      <c r="G593" s="8">
        <f t="shared" si="52"/>
        <v>2017</v>
      </c>
      <c r="H593" s="26">
        <f t="shared" si="53"/>
        <v>-4.3916169552048251E-3</v>
      </c>
      <c r="I593" s="26">
        <f t="shared" si="54"/>
        <v>-4.4150110117827389E-4</v>
      </c>
      <c r="J593" s="26">
        <f t="shared" si="55"/>
        <v>-2.9824655873800076E-3</v>
      </c>
      <c r="K593" s="69">
        <f t="shared" si="56"/>
        <v>-2.9824655873800076E-3</v>
      </c>
      <c r="L593" s="69">
        <v>-1.7006806820173311E-3</v>
      </c>
      <c r="M593" s="69">
        <f>_xlfn.NORM.DIST(L593,Main!$O$42,Main!$O$43,0)</f>
        <v>19.038711836382699</v>
      </c>
    </row>
    <row r="594" spans="1:13" x14ac:dyDescent="0.35">
      <c r="A594" s="9">
        <v>42866</v>
      </c>
      <c r="B594" s="27">
        <v>42.900002000000001</v>
      </c>
      <c r="C594" s="27">
        <v>46.290000999999997</v>
      </c>
      <c r="D594" s="27">
        <v>16.41</v>
      </c>
      <c r="E594" s="16"/>
      <c r="F594" s="29">
        <v>591</v>
      </c>
      <c r="G594" s="8">
        <f t="shared" si="52"/>
        <v>2017</v>
      </c>
      <c r="H594" s="26">
        <f t="shared" si="53"/>
        <v>-6.2738906848994339E-3</v>
      </c>
      <c r="I594" s="26">
        <f t="shared" si="54"/>
        <v>2.1839696998065344E-2</v>
      </c>
      <c r="J594" s="26">
        <f t="shared" si="55"/>
        <v>-1.991015995932964E-2</v>
      </c>
      <c r="K594" s="69">
        <f t="shared" si="56"/>
        <v>-1.991015995932964E-2</v>
      </c>
      <c r="L594" s="69">
        <v>-1.6877641137197409E-3</v>
      </c>
      <c r="M594" s="69">
        <f>_xlfn.NORM.DIST(L594,Main!$O$42,Main!$O$43,0)</f>
        <v>19.039394937204946</v>
      </c>
    </row>
    <row r="595" spans="1:13" x14ac:dyDescent="0.35">
      <c r="A595" s="9">
        <v>42867</v>
      </c>
      <c r="B595" s="27">
        <v>43.040000999999997</v>
      </c>
      <c r="C595" s="27">
        <v>45.84</v>
      </c>
      <c r="D595" s="27">
        <v>16.309999000000001</v>
      </c>
      <c r="E595" s="16"/>
      <c r="F595" s="29">
        <v>592</v>
      </c>
      <c r="G595" s="8">
        <f t="shared" si="52"/>
        <v>2017</v>
      </c>
      <c r="H595" s="26">
        <f t="shared" si="53"/>
        <v>3.2580665337125117E-3</v>
      </c>
      <c r="I595" s="26">
        <f t="shared" si="54"/>
        <v>-9.7689042396326021E-3</v>
      </c>
      <c r="J595" s="26">
        <f t="shared" si="55"/>
        <v>-6.1125497811572735E-3</v>
      </c>
      <c r="K595" s="69">
        <f t="shared" si="56"/>
        <v>-6.1125497811572735E-3</v>
      </c>
      <c r="L595" s="69">
        <v>-1.6681730427192563E-3</v>
      </c>
      <c r="M595" s="69">
        <f>_xlfn.NORM.DIST(L595,Main!$O$42,Main!$O$43,0)</f>
        <v>19.040417214412894</v>
      </c>
    </row>
    <row r="596" spans="1:13" x14ac:dyDescent="0.35">
      <c r="A596" s="9">
        <v>42870</v>
      </c>
      <c r="B596" s="27">
        <v>43.290000999999997</v>
      </c>
      <c r="C596" s="27">
        <v>46.110000999999997</v>
      </c>
      <c r="D596" s="27">
        <v>16.379999000000002</v>
      </c>
      <c r="E596" s="16"/>
      <c r="F596" s="29">
        <v>593</v>
      </c>
      <c r="G596" s="8">
        <f t="shared" si="52"/>
        <v>2017</v>
      </c>
      <c r="H596" s="26">
        <f t="shared" si="53"/>
        <v>5.7917454661826186E-3</v>
      </c>
      <c r="I596" s="26">
        <f t="shared" si="54"/>
        <v>5.8727954993992217E-3</v>
      </c>
      <c r="J596" s="26">
        <f t="shared" si="55"/>
        <v>4.282662054018364E-3</v>
      </c>
      <c r="K596" s="69">
        <f t="shared" si="56"/>
        <v>4.282662054018364E-3</v>
      </c>
      <c r="L596" s="69">
        <v>-1.6525803871029832E-3</v>
      </c>
      <c r="M596" s="69">
        <f>_xlfn.NORM.DIST(L596,Main!$O$42,Main!$O$43,0)</f>
        <v>19.041218954311812</v>
      </c>
    </row>
    <row r="597" spans="1:13" x14ac:dyDescent="0.35">
      <c r="A597" s="9">
        <v>42871</v>
      </c>
      <c r="B597" s="27">
        <v>42.349997999999999</v>
      </c>
      <c r="C597" s="27">
        <v>45.84</v>
      </c>
      <c r="D597" s="27">
        <v>16.18</v>
      </c>
      <c r="E597" s="16"/>
      <c r="F597" s="29">
        <v>594</v>
      </c>
      <c r="G597" s="8">
        <f t="shared" si="52"/>
        <v>2017</v>
      </c>
      <c r="H597" s="26">
        <f t="shared" si="53"/>
        <v>-2.1953310681351448E-2</v>
      </c>
      <c r="I597" s="26">
        <f t="shared" si="54"/>
        <v>-5.8727954993992174E-3</v>
      </c>
      <c r="J597" s="26">
        <f t="shared" si="55"/>
        <v>-1.2285105744514907E-2</v>
      </c>
      <c r="K597" s="69">
        <f t="shared" si="56"/>
        <v>-1.2285105744514907E-2</v>
      </c>
      <c r="L597" s="69">
        <v>-1.5527953430608263E-3</v>
      </c>
      <c r="M597" s="69">
        <f>_xlfn.NORM.DIST(L597,Main!$O$42,Main!$O$43,0)</f>
        <v>19.046099925083801</v>
      </c>
    </row>
    <row r="598" spans="1:13" x14ac:dyDescent="0.35">
      <c r="A598" s="9">
        <v>42872</v>
      </c>
      <c r="B598" s="27">
        <v>42.279998999999997</v>
      </c>
      <c r="C598" s="27">
        <v>45.099997999999999</v>
      </c>
      <c r="D598" s="27">
        <v>15.82</v>
      </c>
      <c r="E598" s="16"/>
      <c r="F598" s="29">
        <v>595</v>
      </c>
      <c r="G598" s="8">
        <f t="shared" si="52"/>
        <v>2017</v>
      </c>
      <c r="H598" s="26">
        <f t="shared" si="53"/>
        <v>-1.6542365223688247E-3</v>
      </c>
      <c r="I598" s="26">
        <f t="shared" si="54"/>
        <v>-1.6274870243750496E-2</v>
      </c>
      <c r="J598" s="26">
        <f t="shared" si="55"/>
        <v>-2.2500949290837791E-2</v>
      </c>
      <c r="K598" s="69">
        <f t="shared" si="56"/>
        <v>-2.2500949290837791E-2</v>
      </c>
      <c r="L598" s="69">
        <v>-1.5238476782504968E-3</v>
      </c>
      <c r="M598" s="69">
        <f>_xlfn.NORM.DIST(L598,Main!$O$42,Main!$O$43,0)</f>
        <v>19.047435025124475</v>
      </c>
    </row>
    <row r="599" spans="1:13" x14ac:dyDescent="0.35">
      <c r="A599" s="9">
        <v>42873</v>
      </c>
      <c r="B599" s="27">
        <v>42.009998000000003</v>
      </c>
      <c r="C599" s="27">
        <v>45.389999000000003</v>
      </c>
      <c r="D599" s="27">
        <v>15.58</v>
      </c>
      <c r="E599" s="16"/>
      <c r="F599" s="29">
        <v>596</v>
      </c>
      <c r="G599" s="8">
        <f t="shared" si="52"/>
        <v>2017</v>
      </c>
      <c r="H599" s="26">
        <f t="shared" si="53"/>
        <v>-6.4064997766145318E-3</v>
      </c>
      <c r="I599" s="26">
        <f t="shared" si="54"/>
        <v>6.409592274355975E-3</v>
      </c>
      <c r="J599" s="26">
        <f t="shared" si="55"/>
        <v>-1.5286921896905651E-2</v>
      </c>
      <c r="K599" s="69">
        <f t="shared" si="56"/>
        <v>-1.5286921896905651E-2</v>
      </c>
      <c r="L599" s="69">
        <v>-1.5111201587779501E-3</v>
      </c>
      <c r="M599" s="69">
        <f>_xlfn.NORM.DIST(L599,Main!$O$42,Main!$O$43,0)</f>
        <v>19.048010518200257</v>
      </c>
    </row>
    <row r="600" spans="1:13" x14ac:dyDescent="0.35">
      <c r="A600" s="9">
        <v>42874</v>
      </c>
      <c r="B600" s="27">
        <v>42.310001</v>
      </c>
      <c r="C600" s="27">
        <v>45.59</v>
      </c>
      <c r="D600" s="27">
        <v>15.96</v>
      </c>
      <c r="E600" s="16"/>
      <c r="F600" s="29">
        <v>597</v>
      </c>
      <c r="G600" s="8">
        <f t="shared" si="52"/>
        <v>2017</v>
      </c>
      <c r="H600" s="26">
        <f t="shared" si="53"/>
        <v>7.1158507934731326E-3</v>
      </c>
      <c r="I600" s="26">
        <f t="shared" si="54"/>
        <v>4.3965997882603998E-3</v>
      </c>
      <c r="J600" s="26">
        <f t="shared" si="55"/>
        <v>2.4097551579060524E-2</v>
      </c>
      <c r="K600" s="69">
        <f t="shared" si="56"/>
        <v>2.4097551579060524E-2</v>
      </c>
      <c r="L600" s="69">
        <v>-1.4425456133431852E-3</v>
      </c>
      <c r="M600" s="69">
        <f>_xlfn.NORM.DIST(L600,Main!$O$42,Main!$O$43,0)</f>
        <v>19.050990149867257</v>
      </c>
    </row>
    <row r="601" spans="1:13" x14ac:dyDescent="0.35">
      <c r="A601" s="9">
        <v>42877</v>
      </c>
      <c r="B601" s="27">
        <v>43.209999000000003</v>
      </c>
      <c r="C601" s="27">
        <v>44.700001</v>
      </c>
      <c r="D601" s="27">
        <v>15.8</v>
      </c>
      <c r="E601" s="16"/>
      <c r="F601" s="29">
        <v>598</v>
      </c>
      <c r="G601" s="8">
        <f t="shared" si="52"/>
        <v>2017</v>
      </c>
      <c r="H601" s="26">
        <f t="shared" si="53"/>
        <v>2.1048438434000238E-2</v>
      </c>
      <c r="I601" s="26">
        <f t="shared" si="54"/>
        <v>-1.9714870234462591E-2</v>
      </c>
      <c r="J601" s="26">
        <f t="shared" si="55"/>
        <v>-1.0075651988741587E-2</v>
      </c>
      <c r="K601" s="69">
        <f t="shared" si="56"/>
        <v>-1.0075651988741587E-2</v>
      </c>
      <c r="L601" s="69">
        <v>-1.3983164220920492E-3</v>
      </c>
      <c r="M601" s="69">
        <f>_xlfn.NORM.DIST(L601,Main!$O$42,Main!$O$43,0)</f>
        <v>19.052803581686469</v>
      </c>
    </row>
    <row r="602" spans="1:13" x14ac:dyDescent="0.35">
      <c r="A602" s="9">
        <v>42878</v>
      </c>
      <c r="B602" s="27">
        <v>43.099997999999999</v>
      </c>
      <c r="C602" s="27">
        <v>43.759998000000003</v>
      </c>
      <c r="D602" s="27">
        <v>15.94</v>
      </c>
      <c r="E602" s="16"/>
      <c r="F602" s="29">
        <v>599</v>
      </c>
      <c r="G602" s="8">
        <f t="shared" si="52"/>
        <v>2017</v>
      </c>
      <c r="H602" s="26">
        <f t="shared" si="53"/>
        <v>-2.5489760950618656E-3</v>
      </c>
      <c r="I602" s="26">
        <f t="shared" si="54"/>
        <v>-2.1253411581001837E-2</v>
      </c>
      <c r="J602" s="26">
        <f t="shared" si="55"/>
        <v>8.8217333291476883E-3</v>
      </c>
      <c r="K602" s="69">
        <f t="shared" si="56"/>
        <v>8.8217333291476883E-3</v>
      </c>
      <c r="L602" s="69">
        <v>-1.3069634745020314E-3</v>
      </c>
      <c r="M602" s="69">
        <f>_xlfn.NORM.DIST(L602,Main!$O$42,Main!$O$43,0)</f>
        <v>19.05627997608125</v>
      </c>
    </row>
    <row r="603" spans="1:13" x14ac:dyDescent="0.35">
      <c r="A603" s="9">
        <v>42879</v>
      </c>
      <c r="B603" s="27">
        <v>43.599997999999999</v>
      </c>
      <c r="C603" s="27">
        <v>44.34</v>
      </c>
      <c r="D603" s="27">
        <v>15.68</v>
      </c>
      <c r="E603" s="16"/>
      <c r="F603" s="29">
        <v>600</v>
      </c>
      <c r="G603" s="8">
        <f t="shared" si="52"/>
        <v>2017</v>
      </c>
      <c r="H603" s="26">
        <f t="shared" si="53"/>
        <v>1.1534153777439131E-2</v>
      </c>
      <c r="I603" s="26">
        <f t="shared" si="54"/>
        <v>1.3167091778279788E-2</v>
      </c>
      <c r="J603" s="26">
        <f t="shared" si="55"/>
        <v>-1.6445658439807154E-2</v>
      </c>
      <c r="K603" s="69">
        <f t="shared" si="56"/>
        <v>-1.6445658439807154E-2</v>
      </c>
      <c r="L603" s="69">
        <v>-1.3054832141303713E-3</v>
      </c>
      <c r="M603" s="69">
        <f>_xlfn.NORM.DIST(L603,Main!$O$42,Main!$O$43,0)</f>
        <v>19.056333319750212</v>
      </c>
    </row>
    <row r="604" spans="1:13" x14ac:dyDescent="0.35">
      <c r="A604" s="9">
        <v>42880</v>
      </c>
      <c r="B604" s="27">
        <v>43.73</v>
      </c>
      <c r="C604" s="27">
        <v>44.48</v>
      </c>
      <c r="D604" s="27">
        <v>15.52</v>
      </c>
      <c r="E604" s="16"/>
      <c r="F604" s="29">
        <v>601</v>
      </c>
      <c r="G604" s="8">
        <f t="shared" si="52"/>
        <v>2017</v>
      </c>
      <c r="H604" s="26">
        <f t="shared" si="53"/>
        <v>2.9772609414011439E-3</v>
      </c>
      <c r="I604" s="26">
        <f t="shared" si="54"/>
        <v>3.1524457541612975E-3</v>
      </c>
      <c r="J604" s="26">
        <f t="shared" si="55"/>
        <v>-1.025650016718911E-2</v>
      </c>
      <c r="K604" s="69">
        <f t="shared" si="56"/>
        <v>-1.025650016718911E-2</v>
      </c>
      <c r="L604" s="69">
        <v>-1.2861738107442296E-3</v>
      </c>
      <c r="M604" s="69">
        <f>_xlfn.NORM.DIST(L604,Main!$O$42,Main!$O$43,0)</f>
        <v>19.057020438867713</v>
      </c>
    </row>
    <row r="605" spans="1:13" x14ac:dyDescent="0.35">
      <c r="A605" s="9">
        <v>42881</v>
      </c>
      <c r="B605" s="27">
        <v>43.830002</v>
      </c>
      <c r="C605" s="27">
        <v>44.82</v>
      </c>
      <c r="D605" s="27">
        <v>15.55</v>
      </c>
      <c r="E605" s="16"/>
      <c r="F605" s="29">
        <v>602</v>
      </c>
      <c r="G605" s="8">
        <f t="shared" si="52"/>
        <v>2017</v>
      </c>
      <c r="H605" s="26">
        <f t="shared" si="53"/>
        <v>2.284194636734042E-3</v>
      </c>
      <c r="I605" s="26">
        <f t="shared" si="54"/>
        <v>7.6148184304540107E-3</v>
      </c>
      <c r="J605" s="26">
        <f t="shared" si="55"/>
        <v>1.9311238701704421E-3</v>
      </c>
      <c r="K605" s="69">
        <f t="shared" si="56"/>
        <v>1.9311238701704421E-3</v>
      </c>
      <c r="L605" s="69">
        <v>-1.2845216923566276E-3</v>
      </c>
      <c r="M605" s="69">
        <f>_xlfn.NORM.DIST(L605,Main!$O$42,Main!$O$43,0)</f>
        <v>19.057078476040516</v>
      </c>
    </row>
    <row r="606" spans="1:13" x14ac:dyDescent="0.35">
      <c r="A606" s="9">
        <v>42884</v>
      </c>
      <c r="B606" s="27">
        <v>43.439999</v>
      </c>
      <c r="C606" s="27">
        <v>44.860000999999997</v>
      </c>
      <c r="D606" s="27">
        <v>15.52</v>
      </c>
      <c r="E606" s="16"/>
      <c r="F606" s="29">
        <v>603</v>
      </c>
      <c r="G606" s="8">
        <f t="shared" si="52"/>
        <v>2017</v>
      </c>
      <c r="H606" s="26">
        <f t="shared" si="53"/>
        <v>-8.9379074561413609E-3</v>
      </c>
      <c r="I606" s="26">
        <f t="shared" si="54"/>
        <v>8.920830108547057E-4</v>
      </c>
      <c r="J606" s="26">
        <f t="shared" si="55"/>
        <v>-1.9311238701705186E-3</v>
      </c>
      <c r="K606" s="69">
        <f t="shared" si="56"/>
        <v>-1.9311238701705186E-3</v>
      </c>
      <c r="L606" s="69">
        <v>-1.2816406752752388E-3</v>
      </c>
      <c r="M606" s="69">
        <f>_xlfn.NORM.DIST(L606,Main!$O$42,Main!$O$43,0)</f>
        <v>19.057179399161196</v>
      </c>
    </row>
    <row r="607" spans="1:13" x14ac:dyDescent="0.35">
      <c r="A607" s="9">
        <v>42885</v>
      </c>
      <c r="B607" s="27">
        <v>43</v>
      </c>
      <c r="C607" s="27">
        <v>44.16</v>
      </c>
      <c r="D607" s="27">
        <v>15.71</v>
      </c>
      <c r="E607" s="16"/>
      <c r="F607" s="29">
        <v>604</v>
      </c>
      <c r="G607" s="8">
        <f t="shared" si="52"/>
        <v>2017</v>
      </c>
      <c r="H607" s="26">
        <f t="shared" si="53"/>
        <v>-1.0180536911859448E-2</v>
      </c>
      <c r="I607" s="26">
        <f t="shared" si="54"/>
        <v>-1.5727149414795912E-2</v>
      </c>
      <c r="J607" s="26">
        <f t="shared" si="55"/>
        <v>1.2167937512457273E-2</v>
      </c>
      <c r="K607" s="69">
        <f t="shared" si="56"/>
        <v>1.2167937512457273E-2</v>
      </c>
      <c r="L607" s="69">
        <v>-1.2746974320005839E-3</v>
      </c>
      <c r="M607" s="69">
        <f>_xlfn.NORM.DIST(L607,Main!$O$42,Main!$O$43,0)</f>
        <v>19.057421140436237</v>
      </c>
    </row>
    <row r="608" spans="1:13" x14ac:dyDescent="0.35">
      <c r="A608" s="9">
        <v>42886</v>
      </c>
      <c r="B608" s="27">
        <v>42.73</v>
      </c>
      <c r="C608" s="27">
        <v>43.029998999999997</v>
      </c>
      <c r="D608" s="27">
        <v>15.42</v>
      </c>
      <c r="E608" s="16"/>
      <c r="F608" s="29">
        <v>605</v>
      </c>
      <c r="G608" s="8">
        <f t="shared" si="52"/>
        <v>2017</v>
      </c>
      <c r="H608" s="26">
        <f t="shared" si="53"/>
        <v>-6.2988660376289514E-3</v>
      </c>
      <c r="I608" s="26">
        <f t="shared" si="54"/>
        <v>-2.5921878357932204E-2</v>
      </c>
      <c r="J608" s="26">
        <f t="shared" si="55"/>
        <v>-1.8632084132346412E-2</v>
      </c>
      <c r="K608" s="69">
        <f t="shared" si="56"/>
        <v>-1.8632084132346412E-2</v>
      </c>
      <c r="L608" s="69">
        <v>-1.2083385156029113E-3</v>
      </c>
      <c r="M608" s="69">
        <f>_xlfn.NORM.DIST(L608,Main!$O$42,Main!$O$43,0)</f>
        <v>19.059625763215607</v>
      </c>
    </row>
    <row r="609" spans="1:13" x14ac:dyDescent="0.35">
      <c r="A609" s="9">
        <v>42887</v>
      </c>
      <c r="B609" s="27">
        <v>41.91</v>
      </c>
      <c r="C609" s="27">
        <v>46.41</v>
      </c>
      <c r="D609" s="27">
        <v>15.71</v>
      </c>
      <c r="E609" s="16"/>
      <c r="F609" s="29">
        <v>606</v>
      </c>
      <c r="G609" s="8">
        <f t="shared" si="52"/>
        <v>2017</v>
      </c>
      <c r="H609" s="26">
        <f t="shared" si="53"/>
        <v>-1.9376787718953396E-2</v>
      </c>
      <c r="I609" s="26">
        <f t="shared" si="54"/>
        <v>7.5617429642176798E-2</v>
      </c>
      <c r="J609" s="26">
        <f t="shared" si="55"/>
        <v>1.8632084132346509E-2</v>
      </c>
      <c r="K609" s="69">
        <f t="shared" si="56"/>
        <v>1.8632084132346509E-2</v>
      </c>
      <c r="L609" s="69">
        <v>-1.2041414658072445E-3</v>
      </c>
      <c r="M609" s="69">
        <f>_xlfn.NORM.DIST(L609,Main!$O$42,Main!$O$43,0)</f>
        <v>19.059758759995557</v>
      </c>
    </row>
    <row r="610" spans="1:13" x14ac:dyDescent="0.35">
      <c r="A610" s="9">
        <v>42888</v>
      </c>
      <c r="B610" s="27">
        <v>42.75</v>
      </c>
      <c r="C610" s="27">
        <v>46.380001</v>
      </c>
      <c r="D610" s="27">
        <v>15.94</v>
      </c>
      <c r="E610" s="16"/>
      <c r="F610" s="29">
        <v>607</v>
      </c>
      <c r="G610" s="8">
        <f t="shared" si="52"/>
        <v>2017</v>
      </c>
      <c r="H610" s="26">
        <f t="shared" si="53"/>
        <v>1.9844733445789128E-2</v>
      </c>
      <c r="I610" s="26">
        <f t="shared" si="54"/>
        <v>-6.4659986468131785E-4</v>
      </c>
      <c r="J610" s="26">
        <f t="shared" si="55"/>
        <v>1.4534221094539055E-2</v>
      </c>
      <c r="K610" s="69">
        <f t="shared" si="56"/>
        <v>1.4534221094539055E-2</v>
      </c>
      <c r="L610" s="69">
        <v>-1.203369579632789E-3</v>
      </c>
      <c r="M610" s="69">
        <f>_xlfn.NORM.DIST(L610,Main!$O$42,Main!$O$43,0)</f>
        <v>19.059783136218353</v>
      </c>
    </row>
    <row r="611" spans="1:13" x14ac:dyDescent="0.35">
      <c r="A611" s="9">
        <v>42891</v>
      </c>
      <c r="B611" s="27">
        <v>43.419998</v>
      </c>
      <c r="C611" s="27">
        <v>46.189999</v>
      </c>
      <c r="D611" s="27">
        <v>15.89</v>
      </c>
      <c r="E611" s="16"/>
      <c r="F611" s="29">
        <v>608</v>
      </c>
      <c r="G611" s="8">
        <f t="shared" si="52"/>
        <v>2017</v>
      </c>
      <c r="H611" s="26">
        <f t="shared" si="53"/>
        <v>1.5550923005652681E-2</v>
      </c>
      <c r="I611" s="26">
        <f t="shared" si="54"/>
        <v>-4.1050505955969648E-3</v>
      </c>
      <c r="J611" s="26">
        <f t="shared" si="55"/>
        <v>-3.1416928134442548E-3</v>
      </c>
      <c r="K611" s="69">
        <f t="shared" si="56"/>
        <v>-3.1416928134442548E-3</v>
      </c>
      <c r="L611" s="69">
        <v>-1.194029992607912E-3</v>
      </c>
      <c r="M611" s="69">
        <f>_xlfn.NORM.DIST(L611,Main!$O$42,Main!$O$43,0)</f>
        <v>19.060076026828835</v>
      </c>
    </row>
    <row r="612" spans="1:13" x14ac:dyDescent="0.35">
      <c r="A612" s="9">
        <v>42892</v>
      </c>
      <c r="B612" s="27">
        <v>42.830002</v>
      </c>
      <c r="C612" s="27">
        <v>45.849997999999999</v>
      </c>
      <c r="D612" s="27">
        <v>16.120000999999998</v>
      </c>
      <c r="E612" s="16"/>
      <c r="F612" s="29">
        <v>609</v>
      </c>
      <c r="G612" s="8">
        <f t="shared" si="52"/>
        <v>2017</v>
      </c>
      <c r="H612" s="26">
        <f t="shared" si="53"/>
        <v>-1.3681280064902481E-2</v>
      </c>
      <c r="I612" s="26">
        <f t="shared" si="54"/>
        <v>-7.3881477108348253E-3</v>
      </c>
      <c r="J612" s="26">
        <f t="shared" si="55"/>
        <v>1.4370818564594995E-2</v>
      </c>
      <c r="K612" s="69">
        <f t="shared" si="56"/>
        <v>1.4370818564594995E-2</v>
      </c>
      <c r="L612" s="69">
        <v>-1.1898664202127025E-3</v>
      </c>
      <c r="M612" s="69">
        <f>_xlfn.NORM.DIST(L612,Main!$O$42,Main!$O$43,0)</f>
        <v>19.060205373991462</v>
      </c>
    </row>
    <row r="613" spans="1:13" x14ac:dyDescent="0.35">
      <c r="A613" s="9">
        <v>42893</v>
      </c>
      <c r="B613" s="27">
        <v>42.279998999999997</v>
      </c>
      <c r="C613" s="27">
        <v>46.189999</v>
      </c>
      <c r="D613" s="27">
        <v>16.139999</v>
      </c>
      <c r="E613" s="16"/>
      <c r="F613" s="29">
        <v>610</v>
      </c>
      <c r="G613" s="8">
        <f t="shared" si="52"/>
        <v>2017</v>
      </c>
      <c r="H613" s="26">
        <f t="shared" si="53"/>
        <v>-1.2924700973327829E-2</v>
      </c>
      <c r="I613" s="26">
        <f t="shared" si="54"/>
        <v>7.3881477108347559E-3</v>
      </c>
      <c r="J613" s="26">
        <f t="shared" si="55"/>
        <v>1.2398017707125071E-3</v>
      </c>
      <c r="K613" s="69">
        <f t="shared" si="56"/>
        <v>1.2398017707125071E-3</v>
      </c>
      <c r="L613" s="69">
        <v>-1.1496595993497648E-3</v>
      </c>
      <c r="M613" s="69">
        <f>_xlfn.NORM.DIST(L613,Main!$O$42,Main!$O$43,0)</f>
        <v>19.061415644152081</v>
      </c>
    </row>
    <row r="614" spans="1:13" x14ac:dyDescent="0.35">
      <c r="A614" s="9">
        <v>42894</v>
      </c>
      <c r="B614" s="27">
        <v>42.23</v>
      </c>
      <c r="C614" s="27">
        <v>46.27</v>
      </c>
      <c r="D614" s="27">
        <v>16.389999</v>
      </c>
      <c r="E614" s="16"/>
      <c r="F614" s="29">
        <v>611</v>
      </c>
      <c r="G614" s="8">
        <f t="shared" si="52"/>
        <v>2017</v>
      </c>
      <c r="H614" s="26">
        <f t="shared" si="53"/>
        <v>-1.1832684043395791E-3</v>
      </c>
      <c r="I614" s="26">
        <f t="shared" si="54"/>
        <v>1.7305001261021498E-3</v>
      </c>
      <c r="J614" s="26">
        <f t="shared" si="55"/>
        <v>1.5370730858991665E-2</v>
      </c>
      <c r="K614" s="69">
        <f t="shared" si="56"/>
        <v>1.5370730858991665E-2</v>
      </c>
      <c r="L614" s="69">
        <v>-1.0565241341999848E-3</v>
      </c>
      <c r="M614" s="69">
        <f>_xlfn.NORM.DIST(L614,Main!$O$42,Main!$O$43,0)</f>
        <v>19.06394889669189</v>
      </c>
    </row>
    <row r="615" spans="1:13" x14ac:dyDescent="0.35">
      <c r="A615" s="9">
        <v>42895</v>
      </c>
      <c r="B615" s="27">
        <v>42.200001</v>
      </c>
      <c r="C615" s="27">
        <v>45.82</v>
      </c>
      <c r="D615" s="27">
        <v>16.799999</v>
      </c>
      <c r="E615" s="16"/>
      <c r="F615" s="29">
        <v>612</v>
      </c>
      <c r="G615" s="8">
        <f t="shared" si="52"/>
        <v>2017</v>
      </c>
      <c r="H615" s="26">
        <f t="shared" si="53"/>
        <v>-7.1062420720379685E-4</v>
      </c>
      <c r="I615" s="26">
        <f t="shared" si="54"/>
        <v>-9.7731258935588403E-3</v>
      </c>
      <c r="J615" s="26">
        <f t="shared" si="55"/>
        <v>2.4707495142478247E-2</v>
      </c>
      <c r="K615" s="69">
        <f t="shared" si="56"/>
        <v>2.4707495142478247E-2</v>
      </c>
      <c r="L615" s="69">
        <v>-9.915717222950518E-4</v>
      </c>
      <c r="M615" s="69">
        <f>_xlfn.NORM.DIST(L615,Main!$O$42,Main!$O$43,0)</f>
        <v>19.065492086695127</v>
      </c>
    </row>
    <row r="616" spans="1:13" x14ac:dyDescent="0.35">
      <c r="A616" s="9">
        <v>42898</v>
      </c>
      <c r="B616" s="27">
        <v>41.650002000000001</v>
      </c>
      <c r="C616" s="27">
        <v>46.919998</v>
      </c>
      <c r="D616" s="27">
        <v>16.84</v>
      </c>
      <c r="E616" s="16"/>
      <c r="F616" s="29">
        <v>613</v>
      </c>
      <c r="G616" s="8">
        <f t="shared" si="52"/>
        <v>2017</v>
      </c>
      <c r="H616" s="26">
        <f t="shared" si="53"/>
        <v>-1.3118828106590086E-2</v>
      </c>
      <c r="I616" s="26">
        <f t="shared" si="54"/>
        <v>2.3723304134178353E-2</v>
      </c>
      <c r="J616" s="26">
        <f t="shared" si="55"/>
        <v>2.3781819287787944E-3</v>
      </c>
      <c r="K616" s="69">
        <f t="shared" si="56"/>
        <v>2.3781819287787944E-3</v>
      </c>
      <c r="L616" s="69">
        <v>-9.5957636461889353E-4</v>
      </c>
      <c r="M616" s="69">
        <f>_xlfn.NORM.DIST(L616,Main!$O$42,Main!$O$43,0)</f>
        <v>19.066184726656051</v>
      </c>
    </row>
    <row r="617" spans="1:13" x14ac:dyDescent="0.35">
      <c r="A617" s="9">
        <v>42899</v>
      </c>
      <c r="B617" s="27">
        <v>41.119999</v>
      </c>
      <c r="C617" s="27">
        <v>46.130001</v>
      </c>
      <c r="D617" s="27">
        <v>16.73</v>
      </c>
      <c r="E617" s="16"/>
      <c r="F617" s="29">
        <v>614</v>
      </c>
      <c r="G617" s="8">
        <f t="shared" si="52"/>
        <v>2017</v>
      </c>
      <c r="H617" s="26">
        <f t="shared" si="53"/>
        <v>-1.2806819804215025E-2</v>
      </c>
      <c r="I617" s="26">
        <f t="shared" si="54"/>
        <v>-1.6980461911932025E-2</v>
      </c>
      <c r="J617" s="26">
        <f t="shared" si="55"/>
        <v>-6.5534938154480308E-3</v>
      </c>
      <c r="K617" s="69">
        <f t="shared" si="56"/>
        <v>-6.5534938154480308E-3</v>
      </c>
      <c r="L617" s="69">
        <v>-8.5142619021751282E-4</v>
      </c>
      <c r="M617" s="69">
        <f>_xlfn.NORM.DIST(L617,Main!$O$42,Main!$O$43,0)</f>
        <v>19.068195925177125</v>
      </c>
    </row>
    <row r="618" spans="1:13" x14ac:dyDescent="0.35">
      <c r="A618" s="9">
        <v>42900</v>
      </c>
      <c r="B618" s="27">
        <v>42.16</v>
      </c>
      <c r="C618" s="27">
        <v>46.759998000000003</v>
      </c>
      <c r="D618" s="27">
        <v>16.73</v>
      </c>
      <c r="E618" s="16"/>
      <c r="F618" s="29">
        <v>615</v>
      </c>
      <c r="G618" s="8">
        <f t="shared" si="52"/>
        <v>2017</v>
      </c>
      <c r="H618" s="26">
        <f t="shared" si="53"/>
        <v>2.4977307405263691E-2</v>
      </c>
      <c r="I618" s="26">
        <f t="shared" si="54"/>
        <v>1.3564574584671359E-2</v>
      </c>
      <c r="J618" s="26">
        <f t="shared" si="55"/>
        <v>0</v>
      </c>
      <c r="K618" s="69">
        <f t="shared" si="56"/>
        <v>0</v>
      </c>
      <c r="L618" s="69">
        <v>-8.2348622657822462E-4</v>
      </c>
      <c r="M618" s="69">
        <f>_xlfn.NORM.DIST(L618,Main!$O$42,Main!$O$43,0)</f>
        <v>19.068632693408521</v>
      </c>
    </row>
    <row r="619" spans="1:13" x14ac:dyDescent="0.35">
      <c r="A619" s="9">
        <v>42901</v>
      </c>
      <c r="B619" s="27">
        <v>42.48</v>
      </c>
      <c r="C619" s="27">
        <v>47.07</v>
      </c>
      <c r="D619" s="27">
        <v>16.530000999999999</v>
      </c>
      <c r="E619" s="16"/>
      <c r="F619" s="29">
        <v>616</v>
      </c>
      <c r="G619" s="8">
        <f t="shared" si="52"/>
        <v>2017</v>
      </c>
      <c r="H619" s="26">
        <f t="shared" si="53"/>
        <v>7.561472700576488E-3</v>
      </c>
      <c r="I619" s="26">
        <f t="shared" si="54"/>
        <v>6.6077615807837546E-3</v>
      </c>
      <c r="J619" s="26">
        <f t="shared" si="55"/>
        <v>-1.2026542669733964E-2</v>
      </c>
      <c r="K619" s="69">
        <f t="shared" si="56"/>
        <v>-1.2026542669733964E-2</v>
      </c>
      <c r="L619" s="69">
        <v>-7.8585465733909158E-4</v>
      </c>
      <c r="M619" s="69">
        <f>_xlfn.NORM.DIST(L619,Main!$O$42,Main!$O$43,0)</f>
        <v>19.069167214444747</v>
      </c>
    </row>
    <row r="620" spans="1:13" x14ac:dyDescent="0.35">
      <c r="A620" s="9">
        <v>42902</v>
      </c>
      <c r="B620" s="27">
        <v>43</v>
      </c>
      <c r="C620" s="27">
        <v>47.119999</v>
      </c>
      <c r="D620" s="27">
        <v>16.600000000000001</v>
      </c>
      <c r="E620" s="16"/>
      <c r="F620" s="29">
        <v>617</v>
      </c>
      <c r="G620" s="8">
        <f t="shared" si="52"/>
        <v>2017</v>
      </c>
      <c r="H620" s="26">
        <f t="shared" si="53"/>
        <v>1.2166738759879047E-2</v>
      </c>
      <c r="I620" s="26">
        <f t="shared" si="54"/>
        <v>1.0616627078691853E-3</v>
      </c>
      <c r="J620" s="26">
        <f t="shared" si="55"/>
        <v>4.2257230334990254E-3</v>
      </c>
      <c r="K620" s="69">
        <f t="shared" si="56"/>
        <v>4.2257230334990254E-3</v>
      </c>
      <c r="L620" s="69">
        <v>-7.4156473550349026E-4</v>
      </c>
      <c r="M620" s="69">
        <f>_xlfn.NORM.DIST(L620,Main!$O$42,Main!$O$43,0)</f>
        <v>19.069717270663929</v>
      </c>
    </row>
    <row r="621" spans="1:13" x14ac:dyDescent="0.35">
      <c r="A621" s="9">
        <v>42905</v>
      </c>
      <c r="B621" s="27">
        <v>42.139999000000003</v>
      </c>
      <c r="C621" s="27">
        <v>46.07</v>
      </c>
      <c r="D621" s="27">
        <v>16.670000000000002</v>
      </c>
      <c r="E621" s="16"/>
      <c r="F621" s="29">
        <v>618</v>
      </c>
      <c r="G621" s="8">
        <f t="shared" si="52"/>
        <v>2017</v>
      </c>
      <c r="H621" s="26">
        <f t="shared" si="53"/>
        <v>-2.0202731047942023E-2</v>
      </c>
      <c r="I621" s="26">
        <f t="shared" si="54"/>
        <v>-2.2535539173094577E-2</v>
      </c>
      <c r="J621" s="26">
        <f t="shared" si="55"/>
        <v>4.2080014002050491E-3</v>
      </c>
      <c r="K621" s="69">
        <f t="shared" si="56"/>
        <v>4.2080014002050491E-3</v>
      </c>
      <c r="L621" s="69">
        <v>-7.2542621969788688E-4</v>
      </c>
      <c r="M621" s="69">
        <f>_xlfn.NORM.DIST(L621,Main!$O$42,Main!$O$43,0)</f>
        <v>19.069896455931058</v>
      </c>
    </row>
    <row r="622" spans="1:13" x14ac:dyDescent="0.35">
      <c r="A622" s="9">
        <v>42906</v>
      </c>
      <c r="B622" s="27">
        <v>41.709999000000003</v>
      </c>
      <c r="C622" s="27">
        <v>46.150002000000001</v>
      </c>
      <c r="D622" s="27">
        <v>16.540001</v>
      </c>
      <c r="E622" s="16"/>
      <c r="F622" s="29">
        <v>619</v>
      </c>
      <c r="G622" s="8">
        <f t="shared" si="52"/>
        <v>2017</v>
      </c>
      <c r="H622" s="26">
        <f t="shared" si="53"/>
        <v>-1.0256500411832663E-2</v>
      </c>
      <c r="I622" s="26">
        <f t="shared" si="54"/>
        <v>1.7350253379794141E-3</v>
      </c>
      <c r="J622" s="26">
        <f t="shared" si="55"/>
        <v>-7.8289467076671695E-3</v>
      </c>
      <c r="K622" s="69">
        <f t="shared" si="56"/>
        <v>-7.8289467076671695E-3</v>
      </c>
      <c r="L622" s="69">
        <v>-6.9415628848387917E-4</v>
      </c>
      <c r="M622" s="69">
        <f>_xlfn.NORM.DIST(L622,Main!$O$42,Main!$O$43,0)</f>
        <v>19.070211346268465</v>
      </c>
    </row>
    <row r="623" spans="1:13" x14ac:dyDescent="0.35">
      <c r="A623" s="9">
        <v>42907</v>
      </c>
      <c r="B623" s="27">
        <v>41.5</v>
      </c>
      <c r="C623" s="27">
        <v>46.709999000000003</v>
      </c>
      <c r="D623" s="27">
        <v>16.68</v>
      </c>
      <c r="E623" s="16"/>
      <c r="F623" s="29">
        <v>620</v>
      </c>
      <c r="G623" s="8">
        <f t="shared" si="52"/>
        <v>2017</v>
      </c>
      <c r="H623" s="26">
        <f t="shared" si="53"/>
        <v>-5.0474569971351094E-3</v>
      </c>
      <c r="I623" s="26">
        <f t="shared" si="54"/>
        <v>1.206124881951952E-2</v>
      </c>
      <c r="J623" s="26">
        <f t="shared" si="55"/>
        <v>8.4286468755650854E-3</v>
      </c>
      <c r="K623" s="69">
        <f t="shared" si="56"/>
        <v>8.4286468755650854E-3</v>
      </c>
      <c r="L623" s="69">
        <v>-6.5082983097836968E-4</v>
      </c>
      <c r="M623" s="69">
        <f>_xlfn.NORM.DIST(L623,Main!$O$42,Main!$O$43,0)</f>
        <v>19.070577227691366</v>
      </c>
    </row>
    <row r="624" spans="1:13" x14ac:dyDescent="0.35">
      <c r="A624" s="9">
        <v>42908</v>
      </c>
      <c r="B624" s="27">
        <v>42.080002</v>
      </c>
      <c r="C624" s="27">
        <v>46.560001</v>
      </c>
      <c r="D624" s="27">
        <v>16.620000999999998</v>
      </c>
      <c r="E624" s="16"/>
      <c r="F624" s="29">
        <v>621</v>
      </c>
      <c r="G624" s="8">
        <f t="shared" si="52"/>
        <v>2017</v>
      </c>
      <c r="H624" s="26">
        <f t="shared" si="53"/>
        <v>1.3879188721317754E-2</v>
      </c>
      <c r="I624" s="26">
        <f t="shared" si="54"/>
        <v>-3.2164282044791731E-3</v>
      </c>
      <c r="J624" s="26">
        <f t="shared" si="55"/>
        <v>-3.6035473348287805E-3</v>
      </c>
      <c r="K624" s="69">
        <f t="shared" si="56"/>
        <v>-3.6035473348287805E-3</v>
      </c>
      <c r="L624" s="69">
        <v>-6.0374286783308122E-4</v>
      </c>
      <c r="M624" s="69">
        <f>_xlfn.NORM.DIST(L624,Main!$O$42,Main!$O$43,0)</f>
        <v>19.070882102604539</v>
      </c>
    </row>
    <row r="625" spans="1:13" x14ac:dyDescent="0.35">
      <c r="A625" s="9">
        <v>42909</v>
      </c>
      <c r="B625" s="27">
        <v>41.57</v>
      </c>
      <c r="C625" s="27">
        <v>46.169998</v>
      </c>
      <c r="D625" s="27">
        <v>16.530000999999999</v>
      </c>
      <c r="E625" s="16"/>
      <c r="F625" s="29">
        <v>622</v>
      </c>
      <c r="G625" s="8">
        <f t="shared" si="52"/>
        <v>2017</v>
      </c>
      <c r="H625" s="26">
        <f t="shared" si="53"/>
        <v>-1.2193862693424345E-2</v>
      </c>
      <c r="I625" s="26">
        <f t="shared" si="54"/>
        <v>-8.4116317001206968E-3</v>
      </c>
      <c r="J625" s="26">
        <f t="shared" si="55"/>
        <v>-5.4298772667732663E-3</v>
      </c>
      <c r="K625" s="69">
        <f t="shared" si="56"/>
        <v>-5.4298772667732663E-3</v>
      </c>
      <c r="L625" s="69">
        <v>-5.90594795324473E-4</v>
      </c>
      <c r="M625" s="69">
        <f>_xlfn.NORM.DIST(L625,Main!$O$42,Main!$O$43,0)</f>
        <v>19.070949975555468</v>
      </c>
    </row>
    <row r="626" spans="1:13" x14ac:dyDescent="0.35">
      <c r="A626" s="9">
        <v>42912</v>
      </c>
      <c r="B626" s="27">
        <v>42</v>
      </c>
      <c r="C626" s="27">
        <v>45.93</v>
      </c>
      <c r="D626" s="27">
        <v>16.440000999999999</v>
      </c>
      <c r="E626" s="16"/>
      <c r="F626" s="29">
        <v>623</v>
      </c>
      <c r="G626" s="8">
        <f t="shared" si="52"/>
        <v>2017</v>
      </c>
      <c r="H626" s="26">
        <f t="shared" si="53"/>
        <v>1.0290865018822311E-2</v>
      </c>
      <c r="I626" s="26">
        <f t="shared" si="54"/>
        <v>-5.2116948630225469E-3</v>
      </c>
      <c r="J626" s="26">
        <f t="shared" si="55"/>
        <v>-5.4595218737160623E-3</v>
      </c>
      <c r="K626" s="69">
        <f t="shared" si="56"/>
        <v>-5.4595218737160623E-3</v>
      </c>
      <c r="L626" s="69">
        <v>-5.8919925845147094E-4</v>
      </c>
      <c r="M626" s="69">
        <f>_xlfn.NORM.DIST(L626,Main!$O$42,Main!$O$43,0)</f>
        <v>19.070956737331446</v>
      </c>
    </row>
    <row r="627" spans="1:13" x14ac:dyDescent="0.35">
      <c r="A627" s="9">
        <v>42913</v>
      </c>
      <c r="B627" s="27">
        <v>41.830002</v>
      </c>
      <c r="C627" s="27">
        <v>45.540000999999997</v>
      </c>
      <c r="D627" s="27">
        <v>16.5</v>
      </c>
      <c r="E627" s="16"/>
      <c r="F627" s="29">
        <v>624</v>
      </c>
      <c r="G627" s="8">
        <f t="shared" si="52"/>
        <v>2017</v>
      </c>
      <c r="H627" s="26">
        <f t="shared" si="53"/>
        <v>-4.0557850166876288E-3</v>
      </c>
      <c r="I627" s="26">
        <f t="shared" si="54"/>
        <v>-8.5274157433912479E-3</v>
      </c>
      <c r="J627" s="26">
        <f t="shared" si="55"/>
        <v>3.6429304512523054E-3</v>
      </c>
      <c r="K627" s="69">
        <f t="shared" si="56"/>
        <v>3.6429304512523054E-3</v>
      </c>
      <c r="L627" s="69">
        <v>-5.6486538877199572E-4</v>
      </c>
      <c r="M627" s="69">
        <f>_xlfn.NORM.DIST(L627,Main!$O$42,Main!$O$43,0)</f>
        <v>19.071060998877986</v>
      </c>
    </row>
    <row r="628" spans="1:13" x14ac:dyDescent="0.35">
      <c r="A628" s="9">
        <v>42914</v>
      </c>
      <c r="B628" s="27">
        <v>41.799999</v>
      </c>
      <c r="C628" s="27">
        <v>45.259998000000003</v>
      </c>
      <c r="D628" s="27">
        <v>16.809999000000001</v>
      </c>
      <c r="E628" s="16"/>
      <c r="F628" s="29">
        <v>625</v>
      </c>
      <c r="G628" s="8">
        <f t="shared" si="52"/>
        <v>2017</v>
      </c>
      <c r="H628" s="26">
        <f t="shared" si="53"/>
        <v>-7.1751765941530684E-4</v>
      </c>
      <c r="I628" s="26">
        <f t="shared" si="54"/>
        <v>-6.1674865780499489E-3</v>
      </c>
      <c r="J628" s="26">
        <f t="shared" si="55"/>
        <v>1.8613507025587783E-2</v>
      </c>
      <c r="K628" s="69">
        <f t="shared" si="56"/>
        <v>1.8613507025587783E-2</v>
      </c>
      <c r="L628" s="69">
        <v>-5.5850322591122388E-4</v>
      </c>
      <c r="M628" s="69">
        <f>_xlfn.NORM.DIST(L628,Main!$O$42,Main!$O$43,0)</f>
        <v>19.071084002780218</v>
      </c>
    </row>
    <row r="629" spans="1:13" x14ac:dyDescent="0.35">
      <c r="A629" s="9">
        <v>42915</v>
      </c>
      <c r="B629" s="27">
        <v>41.650002000000001</v>
      </c>
      <c r="C629" s="27">
        <v>44.790000999999997</v>
      </c>
      <c r="D629" s="27">
        <v>16.780000999999999</v>
      </c>
      <c r="E629" s="16"/>
      <c r="F629" s="29">
        <v>626</v>
      </c>
      <c r="G629" s="8">
        <f t="shared" si="52"/>
        <v>2017</v>
      </c>
      <c r="H629" s="26">
        <f t="shared" si="53"/>
        <v>-3.5948989752070779E-3</v>
      </c>
      <c r="I629" s="26">
        <f t="shared" si="54"/>
        <v>-1.0438673470640442E-2</v>
      </c>
      <c r="J629" s="26">
        <f t="shared" si="55"/>
        <v>-1.7861272983088602E-3</v>
      </c>
      <c r="K629" s="69">
        <f t="shared" si="56"/>
        <v>-1.7861272983088602E-3</v>
      </c>
      <c r="L629" s="69">
        <v>0</v>
      </c>
      <c r="M629" s="69">
        <f>_xlfn.NORM.DIST(L629,Main!$O$42,Main!$O$43,0)</f>
        <v>19.066229334535144</v>
      </c>
    </row>
    <row r="630" spans="1:13" x14ac:dyDescent="0.35">
      <c r="A630" s="9">
        <v>42916</v>
      </c>
      <c r="B630" s="27">
        <v>42.130001</v>
      </c>
      <c r="C630" s="27">
        <v>45.599997999999999</v>
      </c>
      <c r="D630" s="27">
        <v>17.049999</v>
      </c>
      <c r="E630" s="16"/>
      <c r="F630" s="29">
        <v>627</v>
      </c>
      <c r="G630" s="8">
        <f t="shared" si="52"/>
        <v>2017</v>
      </c>
      <c r="H630" s="26">
        <f t="shared" si="53"/>
        <v>1.14586830949217E-2</v>
      </c>
      <c r="I630" s="26">
        <f t="shared" si="54"/>
        <v>1.7922750115069774E-2</v>
      </c>
      <c r="J630" s="26">
        <f t="shared" si="55"/>
        <v>1.5962384444683651E-2</v>
      </c>
      <c r="K630" s="69">
        <f t="shared" si="56"/>
        <v>1.5962384444683651E-2</v>
      </c>
      <c r="L630" s="69">
        <v>0</v>
      </c>
      <c r="M630" s="69">
        <f>_xlfn.NORM.DIST(L630,Main!$O$42,Main!$O$43,0)</f>
        <v>19.066229334535144</v>
      </c>
    </row>
    <row r="631" spans="1:13" x14ac:dyDescent="0.35">
      <c r="A631" s="9">
        <v>42919</v>
      </c>
      <c r="B631" s="27">
        <v>41.84</v>
      </c>
      <c r="C631" s="27">
        <v>45.23</v>
      </c>
      <c r="D631" s="27">
        <v>17.510000000000002</v>
      </c>
      <c r="E631" s="16"/>
      <c r="F631" s="29">
        <v>628</v>
      </c>
      <c r="G631" s="8">
        <f t="shared" si="52"/>
        <v>2017</v>
      </c>
      <c r="H631" s="26">
        <f t="shared" si="53"/>
        <v>-6.9072799703124091E-3</v>
      </c>
      <c r="I631" s="26">
        <f t="shared" si="54"/>
        <v>-8.1470891709386258E-3</v>
      </c>
      <c r="J631" s="26">
        <f t="shared" si="55"/>
        <v>2.6622001219262847E-2</v>
      </c>
      <c r="K631" s="69">
        <f t="shared" si="56"/>
        <v>2.6622001219262847E-2</v>
      </c>
      <c r="L631" s="69">
        <v>0</v>
      </c>
      <c r="M631" s="69">
        <f>_xlfn.NORM.DIST(L631,Main!$O$42,Main!$O$43,0)</f>
        <v>19.066229334535144</v>
      </c>
    </row>
    <row r="632" spans="1:13" x14ac:dyDescent="0.35">
      <c r="A632" s="9">
        <v>42920</v>
      </c>
      <c r="B632" s="27">
        <v>41.889999000000003</v>
      </c>
      <c r="C632" s="27">
        <v>44.900002000000001</v>
      </c>
      <c r="D632" s="27">
        <v>17.57</v>
      </c>
      <c r="E632" s="16"/>
      <c r="F632" s="29">
        <v>629</v>
      </c>
      <c r="G632" s="8">
        <f t="shared" si="52"/>
        <v>2017</v>
      </c>
      <c r="H632" s="26">
        <f t="shared" si="53"/>
        <v>1.1942913302300064E-3</v>
      </c>
      <c r="I632" s="26">
        <f t="shared" si="54"/>
        <v>-7.3227441981142567E-3</v>
      </c>
      <c r="J632" s="26">
        <f t="shared" si="55"/>
        <v>3.4207559012453519E-3</v>
      </c>
      <c r="K632" s="69">
        <f t="shared" si="56"/>
        <v>3.4207559012453519E-3</v>
      </c>
      <c r="L632" s="69">
        <v>0</v>
      </c>
      <c r="M632" s="69">
        <f>_xlfn.NORM.DIST(L632,Main!$O$42,Main!$O$43,0)</f>
        <v>19.066229334535144</v>
      </c>
    </row>
    <row r="633" spans="1:13" x14ac:dyDescent="0.35">
      <c r="A633" s="9">
        <v>42921</v>
      </c>
      <c r="B633" s="27">
        <v>41.720001000000003</v>
      </c>
      <c r="C633" s="27">
        <v>44.799999</v>
      </c>
      <c r="D633" s="27">
        <v>17.889999</v>
      </c>
      <c r="E633" s="16"/>
      <c r="F633" s="29">
        <v>630</v>
      </c>
      <c r="G633" s="8">
        <f t="shared" si="52"/>
        <v>2017</v>
      </c>
      <c r="H633" s="26">
        <f t="shared" si="53"/>
        <v>-4.066456985006732E-3</v>
      </c>
      <c r="I633" s="26">
        <f t="shared" si="54"/>
        <v>-2.2297221921268253E-3</v>
      </c>
      <c r="J633" s="26">
        <f t="shared" si="55"/>
        <v>1.8048939424471139E-2</v>
      </c>
      <c r="K633" s="69">
        <f t="shared" si="56"/>
        <v>1.8048939424471139E-2</v>
      </c>
      <c r="L633" s="69">
        <v>0</v>
      </c>
      <c r="M633" s="69">
        <f>_xlfn.NORM.DIST(L633,Main!$O$42,Main!$O$43,0)</f>
        <v>19.066229334535144</v>
      </c>
    </row>
    <row r="634" spans="1:13" x14ac:dyDescent="0.35">
      <c r="A634" s="9">
        <v>42922</v>
      </c>
      <c r="B634" s="27">
        <v>41.41</v>
      </c>
      <c r="C634" s="27">
        <v>44.490001999999997</v>
      </c>
      <c r="D634" s="27">
        <v>17.700001</v>
      </c>
      <c r="E634" s="16"/>
      <c r="F634" s="29">
        <v>631</v>
      </c>
      <c r="G634" s="8">
        <f t="shared" si="52"/>
        <v>2017</v>
      </c>
      <c r="H634" s="26">
        <f t="shared" si="53"/>
        <v>-7.458256544414967E-3</v>
      </c>
      <c r="I634" s="26">
        <f t="shared" si="54"/>
        <v>-6.9436273276391363E-3</v>
      </c>
      <c r="J634" s="26">
        <f t="shared" si="55"/>
        <v>-1.0677145546519905E-2</v>
      </c>
      <c r="K634" s="69">
        <f t="shared" si="56"/>
        <v>-1.0677145546519905E-2</v>
      </c>
      <c r="L634" s="69">
        <v>0</v>
      </c>
      <c r="M634" s="69">
        <f>_xlfn.NORM.DIST(L634,Main!$O$42,Main!$O$43,0)</f>
        <v>19.066229334535144</v>
      </c>
    </row>
    <row r="635" spans="1:13" x14ac:dyDescent="0.35">
      <c r="A635" s="9">
        <v>42923</v>
      </c>
      <c r="B635" s="27">
        <v>41.689999</v>
      </c>
      <c r="C635" s="27">
        <v>45</v>
      </c>
      <c r="D635" s="27">
        <v>17.799999</v>
      </c>
      <c r="E635" s="16"/>
      <c r="F635" s="29">
        <v>632</v>
      </c>
      <c r="G635" s="8">
        <f t="shared" si="52"/>
        <v>2017</v>
      </c>
      <c r="H635" s="26">
        <f t="shared" si="53"/>
        <v>6.7388703486618443E-3</v>
      </c>
      <c r="I635" s="26">
        <f t="shared" si="54"/>
        <v>1.1397999998448188E-2</v>
      </c>
      <c r="J635" s="26">
        <f t="shared" si="55"/>
        <v>5.6337050413056231E-3</v>
      </c>
      <c r="K635" s="69">
        <f t="shared" si="56"/>
        <v>5.6337050413056231E-3</v>
      </c>
      <c r="L635" s="69">
        <v>0</v>
      </c>
      <c r="M635" s="69">
        <f>_xlfn.NORM.DIST(L635,Main!$O$42,Main!$O$43,0)</f>
        <v>19.066229334535144</v>
      </c>
    </row>
    <row r="636" spans="1:13" x14ac:dyDescent="0.35">
      <c r="A636" s="9">
        <v>42926</v>
      </c>
      <c r="B636" s="27">
        <v>41.82</v>
      </c>
      <c r="C636" s="27">
        <v>45.360000999999997</v>
      </c>
      <c r="D636" s="27">
        <v>18.040001</v>
      </c>
      <c r="E636" s="16"/>
      <c r="F636" s="29">
        <v>633</v>
      </c>
      <c r="G636" s="8">
        <f t="shared" si="52"/>
        <v>2017</v>
      </c>
      <c r="H636" s="26">
        <f t="shared" si="53"/>
        <v>3.1134260943497874E-3</v>
      </c>
      <c r="I636" s="26">
        <f t="shared" si="54"/>
        <v>7.9681916950318579E-3</v>
      </c>
      <c r="J636" s="26">
        <f t="shared" si="55"/>
        <v>1.3393168948585901E-2</v>
      </c>
      <c r="K636" s="69">
        <f t="shared" si="56"/>
        <v>1.3393168948585901E-2</v>
      </c>
      <c r="L636" s="69">
        <v>0</v>
      </c>
      <c r="M636" s="69">
        <f>_xlfn.NORM.DIST(L636,Main!$O$42,Main!$O$43,0)</f>
        <v>19.066229334535144</v>
      </c>
    </row>
    <row r="637" spans="1:13" x14ac:dyDescent="0.35">
      <c r="A637" s="9">
        <v>42927</v>
      </c>
      <c r="B637" s="27">
        <v>41.450001</v>
      </c>
      <c r="C637" s="27">
        <v>45.220001000000003</v>
      </c>
      <c r="D637" s="27">
        <v>18.16</v>
      </c>
      <c r="E637" s="16"/>
      <c r="F637" s="29">
        <v>634</v>
      </c>
      <c r="G637" s="8">
        <f t="shared" si="52"/>
        <v>2017</v>
      </c>
      <c r="H637" s="26">
        <f t="shared" si="53"/>
        <v>-8.886788293731426E-3</v>
      </c>
      <c r="I637" s="26">
        <f t="shared" si="54"/>
        <v>-3.0911925014192941E-3</v>
      </c>
      <c r="J637" s="26">
        <f t="shared" si="55"/>
        <v>6.6298031062987008E-3</v>
      </c>
      <c r="K637" s="69">
        <f t="shared" si="56"/>
        <v>6.6298031062987008E-3</v>
      </c>
      <c r="L637" s="69">
        <v>0</v>
      </c>
      <c r="M637" s="69">
        <f>_xlfn.NORM.DIST(L637,Main!$O$42,Main!$O$43,0)</f>
        <v>19.066229334535144</v>
      </c>
    </row>
    <row r="638" spans="1:13" x14ac:dyDescent="0.35">
      <c r="A638" s="9">
        <v>42928</v>
      </c>
      <c r="B638" s="27">
        <v>41.330002</v>
      </c>
      <c r="C638" s="27">
        <v>45.59</v>
      </c>
      <c r="D638" s="27">
        <v>18.260000000000002</v>
      </c>
      <c r="E638" s="16"/>
      <c r="F638" s="29">
        <v>635</v>
      </c>
      <c r="G638" s="8">
        <f t="shared" si="52"/>
        <v>2017</v>
      </c>
      <c r="H638" s="26">
        <f t="shared" si="53"/>
        <v>-2.8992287921169799E-3</v>
      </c>
      <c r="I638" s="26">
        <f t="shared" si="54"/>
        <v>8.1489052614177552E-3</v>
      </c>
      <c r="J638" s="26">
        <f t="shared" si="55"/>
        <v>5.4915019936751614E-3</v>
      </c>
      <c r="K638" s="69">
        <f t="shared" si="56"/>
        <v>5.4915019936751614E-3</v>
      </c>
      <c r="L638" s="69">
        <v>0</v>
      </c>
      <c r="M638" s="69">
        <f>_xlfn.NORM.DIST(L638,Main!$O$42,Main!$O$43,0)</f>
        <v>19.066229334535144</v>
      </c>
    </row>
    <row r="639" spans="1:13" x14ac:dyDescent="0.35">
      <c r="A639" s="9">
        <v>42929</v>
      </c>
      <c r="B639" s="27">
        <v>41.740001999999997</v>
      </c>
      <c r="C639" s="27">
        <v>45.900002000000001</v>
      </c>
      <c r="D639" s="27">
        <v>17.98</v>
      </c>
      <c r="E639" s="16"/>
      <c r="F639" s="29">
        <v>636</v>
      </c>
      <c r="G639" s="8">
        <f t="shared" si="52"/>
        <v>2017</v>
      </c>
      <c r="H639" s="26">
        <f t="shared" si="53"/>
        <v>9.8712726500827241E-3</v>
      </c>
      <c r="I639" s="26">
        <f t="shared" si="54"/>
        <v>6.7767664141332781E-3</v>
      </c>
      <c r="J639" s="26">
        <f t="shared" si="55"/>
        <v>-1.5452846123348223E-2</v>
      </c>
      <c r="K639" s="69">
        <f t="shared" si="56"/>
        <v>-1.5452846123348223E-2</v>
      </c>
      <c r="L639" s="69">
        <v>0</v>
      </c>
      <c r="M639" s="69">
        <f>_xlfn.NORM.DIST(L639,Main!$O$42,Main!$O$43,0)</f>
        <v>19.066229334535144</v>
      </c>
    </row>
    <row r="640" spans="1:13" x14ac:dyDescent="0.35">
      <c r="A640" s="9">
        <v>42930</v>
      </c>
      <c r="B640" s="27">
        <v>41.939999</v>
      </c>
      <c r="C640" s="27">
        <v>46.27</v>
      </c>
      <c r="D640" s="27">
        <v>18</v>
      </c>
      <c r="E640" s="16"/>
      <c r="F640" s="29">
        <v>637</v>
      </c>
      <c r="G640" s="8">
        <f t="shared" si="52"/>
        <v>2017</v>
      </c>
      <c r="H640" s="26">
        <f t="shared" si="53"/>
        <v>4.7800520654657421E-3</v>
      </c>
      <c r="I640" s="26">
        <f t="shared" si="54"/>
        <v>8.0286422794249093E-3</v>
      </c>
      <c r="J640" s="26">
        <f t="shared" si="55"/>
        <v>1.1117288526904154E-3</v>
      </c>
      <c r="K640" s="69">
        <f t="shared" si="56"/>
        <v>1.1117288526904154E-3</v>
      </c>
      <c r="L640" s="69">
        <v>0</v>
      </c>
      <c r="M640" s="69">
        <f>_xlfn.NORM.DIST(L640,Main!$O$42,Main!$O$43,0)</f>
        <v>19.066229334535144</v>
      </c>
    </row>
    <row r="641" spans="1:13" x14ac:dyDescent="0.35">
      <c r="A641" s="9">
        <v>42933</v>
      </c>
      <c r="B641" s="27">
        <v>41.880001</v>
      </c>
      <c r="C641" s="27">
        <v>46.389999000000003</v>
      </c>
      <c r="D641" s="27">
        <v>17.57</v>
      </c>
      <c r="E641" s="16"/>
      <c r="F641" s="29">
        <v>638</v>
      </c>
      <c r="G641" s="8">
        <f t="shared" si="52"/>
        <v>2017</v>
      </c>
      <c r="H641" s="26">
        <f t="shared" si="53"/>
        <v>-1.4315917501057408E-3</v>
      </c>
      <c r="I641" s="26">
        <f t="shared" si="54"/>
        <v>2.5900942883739318E-3</v>
      </c>
      <c r="J641" s="26">
        <f t="shared" si="55"/>
        <v>-2.4178855697158826E-2</v>
      </c>
      <c r="K641" s="69">
        <f t="shared" si="56"/>
        <v>-2.4178855697158826E-2</v>
      </c>
      <c r="L641" s="69">
        <v>0</v>
      </c>
      <c r="M641" s="69">
        <f>_xlfn.NORM.DIST(L641,Main!$O$42,Main!$O$43,0)</f>
        <v>19.066229334535144</v>
      </c>
    </row>
    <row r="642" spans="1:13" x14ac:dyDescent="0.35">
      <c r="A642" s="9">
        <v>42934</v>
      </c>
      <c r="B642" s="27">
        <v>41.52</v>
      </c>
      <c r="C642" s="27">
        <v>46.279998999999997</v>
      </c>
      <c r="D642" s="27">
        <v>17.170000000000002</v>
      </c>
      <c r="E642" s="16"/>
      <c r="F642" s="29">
        <v>639</v>
      </c>
      <c r="G642" s="8">
        <f t="shared" si="52"/>
        <v>2017</v>
      </c>
      <c r="H642" s="26">
        <f t="shared" si="53"/>
        <v>-8.6331710224485225E-3</v>
      </c>
      <c r="I642" s="26">
        <f t="shared" si="54"/>
        <v>-2.3740164894125908E-3</v>
      </c>
      <c r="J642" s="26">
        <f t="shared" si="55"/>
        <v>-2.3029227289621541E-2</v>
      </c>
      <c r="K642" s="69">
        <f t="shared" si="56"/>
        <v>-2.3029227289621541E-2</v>
      </c>
      <c r="L642" s="69">
        <v>0</v>
      </c>
      <c r="M642" s="69">
        <f>_xlfn.NORM.DIST(L642,Main!$O$42,Main!$O$43,0)</f>
        <v>19.066229334535144</v>
      </c>
    </row>
    <row r="643" spans="1:13" x14ac:dyDescent="0.35">
      <c r="A643" s="9">
        <v>42935</v>
      </c>
      <c r="B643" s="27">
        <v>41.299999</v>
      </c>
      <c r="C643" s="27">
        <v>46.009998000000003</v>
      </c>
      <c r="D643" s="27">
        <v>17.200001</v>
      </c>
      <c r="E643" s="16"/>
      <c r="F643" s="29">
        <v>640</v>
      </c>
      <c r="G643" s="8">
        <f t="shared" si="52"/>
        <v>2017</v>
      </c>
      <c r="H643" s="26">
        <f t="shared" si="53"/>
        <v>-5.3127631037215581E-3</v>
      </c>
      <c r="I643" s="26">
        <f t="shared" si="54"/>
        <v>-5.8511600193044133E-3</v>
      </c>
      <c r="J643" s="26">
        <f t="shared" si="55"/>
        <v>1.7457670495562071E-3</v>
      </c>
      <c r="K643" s="69">
        <f t="shared" si="56"/>
        <v>1.7457670495562071E-3</v>
      </c>
      <c r="L643" s="69">
        <v>0</v>
      </c>
      <c r="M643" s="69">
        <f>_xlfn.NORM.DIST(L643,Main!$O$42,Main!$O$43,0)</f>
        <v>19.066229334535144</v>
      </c>
    </row>
    <row r="644" spans="1:13" x14ac:dyDescent="0.35">
      <c r="A644" s="9">
        <v>42936</v>
      </c>
      <c r="B644" s="27">
        <v>41.23</v>
      </c>
      <c r="C644" s="27">
        <v>45.900002000000001</v>
      </c>
      <c r="D644" s="27">
        <v>17.459999</v>
      </c>
      <c r="E644" s="16"/>
      <c r="F644" s="29">
        <v>641</v>
      </c>
      <c r="G644" s="8">
        <f t="shared" ref="G644:G707" si="57">YEAR(A644)</f>
        <v>2017</v>
      </c>
      <c r="H644" s="26">
        <f t="shared" si="53"/>
        <v>-1.6963290351031004E-3</v>
      </c>
      <c r="I644" s="26">
        <f t="shared" si="54"/>
        <v>-2.3935600590819363E-3</v>
      </c>
      <c r="J644" s="26">
        <f t="shared" si="55"/>
        <v>1.5003051178745236E-2</v>
      </c>
      <c r="K644" s="69">
        <f t="shared" si="56"/>
        <v>1.5003051178745236E-2</v>
      </c>
      <c r="L644" s="69">
        <v>0</v>
      </c>
      <c r="M644" s="69">
        <f>_xlfn.NORM.DIST(L644,Main!$O$42,Main!$O$43,0)</f>
        <v>19.066229334535144</v>
      </c>
    </row>
    <row r="645" spans="1:13" x14ac:dyDescent="0.35">
      <c r="A645" s="9">
        <v>42937</v>
      </c>
      <c r="B645" s="27">
        <v>41.599997999999999</v>
      </c>
      <c r="C645" s="27">
        <v>46.619999</v>
      </c>
      <c r="D645" s="27">
        <v>17.91</v>
      </c>
      <c r="E645" s="16"/>
      <c r="F645" s="29">
        <v>642</v>
      </c>
      <c r="G645" s="8">
        <f t="shared" si="57"/>
        <v>2017</v>
      </c>
      <c r="H645" s="26">
        <f t="shared" ref="H645:H708" si="58">LN(B645/B644)</f>
        <v>8.9339724714846865E-3</v>
      </c>
      <c r="I645" s="26">
        <f t="shared" ref="I645:I708" si="59">LN(C645/C644)</f>
        <v>1.5564451518106134E-2</v>
      </c>
      <c r="J645" s="26">
        <f t="shared" ref="J645:J708" si="60">LN(D645/D644)</f>
        <v>2.5446722934934447E-2</v>
      </c>
      <c r="K645" s="69">
        <f t="shared" ref="K645:K708" si="61">HLOOKUP($K$2,$H$2:$J$1509,F645+2,0)</f>
        <v>2.5446722934934447E-2</v>
      </c>
      <c r="L645" s="69">
        <v>0</v>
      </c>
      <c r="M645" s="69">
        <f>_xlfn.NORM.DIST(L645,Main!$O$42,Main!$O$43,0)</f>
        <v>19.066229334535144</v>
      </c>
    </row>
    <row r="646" spans="1:13" x14ac:dyDescent="0.35">
      <c r="A646" s="9">
        <v>42940</v>
      </c>
      <c r="B646" s="27">
        <v>41.740001999999997</v>
      </c>
      <c r="C646" s="27">
        <v>47.369999</v>
      </c>
      <c r="D646" s="27">
        <v>17.899999999999999</v>
      </c>
      <c r="E646" s="16"/>
      <c r="F646" s="29">
        <v>643</v>
      </c>
      <c r="G646" s="8">
        <f t="shared" si="57"/>
        <v>2017</v>
      </c>
      <c r="H646" s="26">
        <f t="shared" si="58"/>
        <v>3.359830374428479E-3</v>
      </c>
      <c r="I646" s="26">
        <f t="shared" si="59"/>
        <v>1.5959483667663466E-2</v>
      </c>
      <c r="J646" s="26">
        <f t="shared" si="60"/>
        <v>-5.5850322591122388E-4</v>
      </c>
      <c r="K646" s="69">
        <f t="shared" si="61"/>
        <v>-5.5850322591122388E-4</v>
      </c>
      <c r="L646" s="69">
        <v>0</v>
      </c>
      <c r="M646" s="69">
        <f>_xlfn.NORM.DIST(L646,Main!$O$42,Main!$O$43,0)</f>
        <v>19.066229334535144</v>
      </c>
    </row>
    <row r="647" spans="1:13" x14ac:dyDescent="0.35">
      <c r="A647" s="9">
        <v>42941</v>
      </c>
      <c r="B647" s="27">
        <v>42.580002</v>
      </c>
      <c r="C647" s="27">
        <v>47.669998</v>
      </c>
      <c r="D647" s="27">
        <v>17.93</v>
      </c>
      <c r="E647" s="16"/>
      <c r="F647" s="29">
        <v>644</v>
      </c>
      <c r="G647" s="8">
        <f t="shared" si="57"/>
        <v>2017</v>
      </c>
      <c r="H647" s="26">
        <f t="shared" si="58"/>
        <v>1.9924756871019082E-2</v>
      </c>
      <c r="I647" s="26">
        <f t="shared" si="59"/>
        <v>6.3131314363725132E-3</v>
      </c>
      <c r="J647" s="26">
        <f t="shared" si="60"/>
        <v>1.6745747703321684E-3</v>
      </c>
      <c r="K647" s="69">
        <f t="shared" si="61"/>
        <v>1.6745747703321684E-3</v>
      </c>
      <c r="L647" s="69">
        <v>0</v>
      </c>
      <c r="M647" s="69">
        <f>_xlfn.NORM.DIST(L647,Main!$O$42,Main!$O$43,0)</f>
        <v>19.066229334535144</v>
      </c>
    </row>
    <row r="648" spans="1:13" x14ac:dyDescent="0.35">
      <c r="A648" s="9">
        <v>42942</v>
      </c>
      <c r="B648" s="27">
        <v>42.689999</v>
      </c>
      <c r="C648" s="27">
        <v>46.369999</v>
      </c>
      <c r="D648" s="27">
        <v>17.299999</v>
      </c>
      <c r="E648" s="16"/>
      <c r="F648" s="29">
        <v>645</v>
      </c>
      <c r="G648" s="8">
        <f t="shared" si="57"/>
        <v>2017</v>
      </c>
      <c r="H648" s="26">
        <f t="shared" si="58"/>
        <v>2.5799709094397527E-3</v>
      </c>
      <c r="I648" s="26">
        <f t="shared" si="59"/>
        <v>-2.7649550423923648E-2</v>
      </c>
      <c r="J648" s="26">
        <f t="shared" si="60"/>
        <v>-3.5768843916778176E-2</v>
      </c>
      <c r="K648" s="69">
        <f t="shared" si="61"/>
        <v>-3.5768843916778176E-2</v>
      </c>
      <c r="L648" s="69">
        <v>0</v>
      </c>
      <c r="M648" s="69">
        <f>_xlfn.NORM.DIST(L648,Main!$O$42,Main!$O$43,0)</f>
        <v>19.066229334535144</v>
      </c>
    </row>
    <row r="649" spans="1:13" x14ac:dyDescent="0.35">
      <c r="A649" s="9">
        <v>42943</v>
      </c>
      <c r="B649" s="27">
        <v>42.310001</v>
      </c>
      <c r="C649" s="27">
        <v>45.290000999999997</v>
      </c>
      <c r="D649" s="27">
        <v>17.02</v>
      </c>
      <c r="E649" s="16"/>
      <c r="F649" s="29">
        <v>646</v>
      </c>
      <c r="G649" s="8">
        <f t="shared" si="57"/>
        <v>2017</v>
      </c>
      <c r="H649" s="26">
        <f t="shared" si="58"/>
        <v>-8.9411889781304942E-3</v>
      </c>
      <c r="I649" s="26">
        <f t="shared" si="59"/>
        <v>-2.3566397189650229E-2</v>
      </c>
      <c r="J649" s="26">
        <f t="shared" si="60"/>
        <v>-1.6317320555035295E-2</v>
      </c>
      <c r="K649" s="69">
        <f t="shared" si="61"/>
        <v>-1.6317320555035295E-2</v>
      </c>
      <c r="L649" s="69">
        <v>0</v>
      </c>
      <c r="M649" s="69">
        <f>_xlfn.NORM.DIST(L649,Main!$O$42,Main!$O$43,0)</f>
        <v>19.066229334535144</v>
      </c>
    </row>
    <row r="650" spans="1:13" x14ac:dyDescent="0.35">
      <c r="A650" s="9">
        <v>42944</v>
      </c>
      <c r="B650" s="27">
        <v>41.59</v>
      </c>
      <c r="C650" s="27">
        <v>45.119999</v>
      </c>
      <c r="D650" s="27">
        <v>17.149999999999999</v>
      </c>
      <c r="E650" s="16"/>
      <c r="F650" s="29">
        <v>647</v>
      </c>
      <c r="G650" s="8">
        <f t="shared" si="57"/>
        <v>2017</v>
      </c>
      <c r="H650" s="26">
        <f t="shared" si="58"/>
        <v>-1.716373461222993E-2</v>
      </c>
      <c r="I650" s="26">
        <f t="shared" si="59"/>
        <v>-3.7606946213689335E-3</v>
      </c>
      <c r="J650" s="26">
        <f t="shared" si="60"/>
        <v>7.6090504667208252E-3</v>
      </c>
      <c r="K650" s="69">
        <f t="shared" si="61"/>
        <v>7.6090504667208252E-3</v>
      </c>
      <c r="L650" s="69">
        <v>0</v>
      </c>
      <c r="M650" s="69">
        <f>_xlfn.NORM.DIST(L650,Main!$O$42,Main!$O$43,0)</f>
        <v>19.066229334535144</v>
      </c>
    </row>
    <row r="651" spans="1:13" x14ac:dyDescent="0.35">
      <c r="A651" s="9">
        <v>42947</v>
      </c>
      <c r="B651" s="27">
        <v>41.080002</v>
      </c>
      <c r="C651" s="27">
        <v>45.009998000000003</v>
      </c>
      <c r="D651" s="27">
        <v>17.200001</v>
      </c>
      <c r="E651" s="16"/>
      <c r="F651" s="29">
        <v>648</v>
      </c>
      <c r="G651" s="8">
        <f t="shared" si="57"/>
        <v>2017</v>
      </c>
      <c r="H651" s="26">
        <f t="shared" si="58"/>
        <v>-1.2338320008972373E-2</v>
      </c>
      <c r="I651" s="26">
        <f t="shared" si="59"/>
        <v>-2.4409421564123277E-3</v>
      </c>
      <c r="J651" s="26">
        <f t="shared" si="60"/>
        <v>2.9112683469916479E-3</v>
      </c>
      <c r="K651" s="69">
        <f t="shared" si="61"/>
        <v>2.9112683469916479E-3</v>
      </c>
      <c r="L651" s="69">
        <v>0</v>
      </c>
      <c r="M651" s="69">
        <f>_xlfn.NORM.DIST(L651,Main!$O$42,Main!$O$43,0)</f>
        <v>19.066229334535144</v>
      </c>
    </row>
    <row r="652" spans="1:13" x14ac:dyDescent="0.35">
      <c r="A652" s="9">
        <v>42948</v>
      </c>
      <c r="B652" s="27">
        <v>42.369999</v>
      </c>
      <c r="C652" s="27">
        <v>44.599997999999999</v>
      </c>
      <c r="D652" s="27">
        <v>17.610001</v>
      </c>
      <c r="E652" s="16"/>
      <c r="F652" s="29">
        <v>649</v>
      </c>
      <c r="G652" s="8">
        <f t="shared" si="57"/>
        <v>2017</v>
      </c>
      <c r="H652" s="26">
        <f t="shared" si="58"/>
        <v>3.09191072910147E-2</v>
      </c>
      <c r="I652" s="26">
        <f t="shared" si="59"/>
        <v>-9.150828687302286E-3</v>
      </c>
      <c r="J652" s="26">
        <f t="shared" si="60"/>
        <v>2.3557537335089803E-2</v>
      </c>
      <c r="K652" s="69">
        <f t="shared" si="61"/>
        <v>2.3557537335089803E-2</v>
      </c>
      <c r="L652" s="69">
        <v>0</v>
      </c>
      <c r="M652" s="69">
        <f>_xlfn.NORM.DIST(L652,Main!$O$42,Main!$O$43,0)</f>
        <v>19.066229334535144</v>
      </c>
    </row>
    <row r="653" spans="1:13" x14ac:dyDescent="0.35">
      <c r="A653" s="9">
        <v>42949</v>
      </c>
      <c r="B653" s="27">
        <v>42.75</v>
      </c>
      <c r="C653" s="27">
        <v>44.209999000000003</v>
      </c>
      <c r="D653" s="27">
        <v>17.52</v>
      </c>
      <c r="E653" s="16"/>
      <c r="F653" s="29">
        <v>650</v>
      </c>
      <c r="G653" s="8">
        <f t="shared" si="57"/>
        <v>2017</v>
      </c>
      <c r="H653" s="26">
        <f t="shared" si="58"/>
        <v>8.9286543459066552E-3</v>
      </c>
      <c r="I653" s="26">
        <f t="shared" si="59"/>
        <v>-8.7828289641332311E-3</v>
      </c>
      <c r="J653" s="26">
        <f t="shared" si="60"/>
        <v>-5.1238937857849692E-3</v>
      </c>
      <c r="K653" s="69">
        <f t="shared" si="61"/>
        <v>-5.1238937857849692E-3</v>
      </c>
      <c r="L653" s="69">
        <v>0</v>
      </c>
      <c r="M653" s="69">
        <f>_xlfn.NORM.DIST(L653,Main!$O$42,Main!$O$43,0)</f>
        <v>19.066229334535144</v>
      </c>
    </row>
    <row r="654" spans="1:13" x14ac:dyDescent="0.35">
      <c r="A654" s="9">
        <v>42950</v>
      </c>
      <c r="B654" s="27">
        <v>43.23</v>
      </c>
      <c r="C654" s="27">
        <v>43.950001</v>
      </c>
      <c r="D654" s="27">
        <v>17.299999</v>
      </c>
      <c r="E654" s="16"/>
      <c r="F654" s="29">
        <v>651</v>
      </c>
      <c r="G654" s="8">
        <f t="shared" si="57"/>
        <v>2017</v>
      </c>
      <c r="H654" s="26">
        <f t="shared" si="58"/>
        <v>1.1165503296771179E-2</v>
      </c>
      <c r="I654" s="26">
        <f t="shared" si="59"/>
        <v>-5.8983383345204508E-3</v>
      </c>
      <c r="J654" s="26">
        <f t="shared" si="60"/>
        <v>-1.2636641807981953E-2</v>
      </c>
      <c r="K654" s="69">
        <f t="shared" si="61"/>
        <v>-1.2636641807981953E-2</v>
      </c>
      <c r="L654" s="69">
        <v>0</v>
      </c>
      <c r="M654" s="69">
        <f>_xlfn.NORM.DIST(L654,Main!$O$42,Main!$O$43,0)</f>
        <v>19.066229334535144</v>
      </c>
    </row>
    <row r="655" spans="1:13" x14ac:dyDescent="0.35">
      <c r="A655" s="9">
        <v>42951</v>
      </c>
      <c r="B655" s="27">
        <v>42.93</v>
      </c>
      <c r="C655" s="27">
        <v>43.959999000000003</v>
      </c>
      <c r="D655" s="27">
        <v>17.5</v>
      </c>
      <c r="E655" s="16"/>
      <c r="F655" s="29">
        <v>652</v>
      </c>
      <c r="G655" s="8">
        <f t="shared" si="57"/>
        <v>2017</v>
      </c>
      <c r="H655" s="26">
        <f t="shared" si="58"/>
        <v>-6.9638164430710697E-3</v>
      </c>
      <c r="I655" s="26">
        <f t="shared" si="59"/>
        <v>2.2745990315341545E-4</v>
      </c>
      <c r="J655" s="26">
        <f t="shared" si="60"/>
        <v>1.1494437229205004E-2</v>
      </c>
      <c r="K655" s="69">
        <f t="shared" si="61"/>
        <v>1.1494437229205004E-2</v>
      </c>
      <c r="L655" s="69">
        <v>0</v>
      </c>
      <c r="M655" s="69">
        <f>_xlfn.NORM.DIST(L655,Main!$O$42,Main!$O$43,0)</f>
        <v>19.066229334535144</v>
      </c>
    </row>
    <row r="656" spans="1:13" x14ac:dyDescent="0.35">
      <c r="A656" s="9">
        <v>42954</v>
      </c>
      <c r="B656" s="27">
        <v>42.91</v>
      </c>
      <c r="C656" s="27">
        <v>45.02</v>
      </c>
      <c r="D656" s="27">
        <v>17.43</v>
      </c>
      <c r="E656" s="16"/>
      <c r="F656" s="29">
        <v>653</v>
      </c>
      <c r="G656" s="8">
        <f t="shared" si="57"/>
        <v>2017</v>
      </c>
      <c r="H656" s="26">
        <f t="shared" si="58"/>
        <v>-4.6598323303600206E-4</v>
      </c>
      <c r="I656" s="26">
        <f t="shared" si="59"/>
        <v>2.382672869111855E-2</v>
      </c>
      <c r="J656" s="26">
        <f t="shared" si="60"/>
        <v>-4.0080213975388218E-3</v>
      </c>
      <c r="K656" s="69">
        <f t="shared" si="61"/>
        <v>-4.0080213975388218E-3</v>
      </c>
      <c r="L656" s="69">
        <v>0</v>
      </c>
      <c r="M656" s="69">
        <f>_xlfn.NORM.DIST(L656,Main!$O$42,Main!$O$43,0)</f>
        <v>19.066229334535144</v>
      </c>
    </row>
    <row r="657" spans="1:13" x14ac:dyDescent="0.35">
      <c r="A657" s="9">
        <v>42955</v>
      </c>
      <c r="B657" s="27">
        <v>43.5</v>
      </c>
      <c r="C657" s="27">
        <v>44.700001</v>
      </c>
      <c r="D657" s="27">
        <v>17.25</v>
      </c>
      <c r="E657" s="16"/>
      <c r="F657" s="29">
        <v>654</v>
      </c>
      <c r="G657" s="8">
        <f t="shared" si="57"/>
        <v>2017</v>
      </c>
      <c r="H657" s="26">
        <f t="shared" si="58"/>
        <v>1.3656039091205231E-2</v>
      </c>
      <c r="I657" s="26">
        <f t="shared" si="59"/>
        <v>-7.1333114876987441E-3</v>
      </c>
      <c r="J657" s="26">
        <f t="shared" si="60"/>
        <v>-1.0380716054560741E-2</v>
      </c>
      <c r="K657" s="69">
        <f t="shared" si="61"/>
        <v>-1.0380716054560741E-2</v>
      </c>
      <c r="L657" s="69">
        <v>0</v>
      </c>
      <c r="M657" s="69">
        <f>_xlfn.NORM.DIST(L657,Main!$O$42,Main!$O$43,0)</f>
        <v>19.066229334535144</v>
      </c>
    </row>
    <row r="658" spans="1:13" x14ac:dyDescent="0.35">
      <c r="A658" s="9">
        <v>42956</v>
      </c>
      <c r="B658" s="27">
        <v>44.049999</v>
      </c>
      <c r="C658" s="27">
        <v>44.41</v>
      </c>
      <c r="D658" s="27">
        <v>17.170000000000002</v>
      </c>
      <c r="E658" s="16"/>
      <c r="F658" s="29">
        <v>655</v>
      </c>
      <c r="G658" s="8">
        <f t="shared" si="57"/>
        <v>2017</v>
      </c>
      <c r="H658" s="26">
        <f t="shared" si="58"/>
        <v>1.2564391586074296E-2</v>
      </c>
      <c r="I658" s="26">
        <f t="shared" si="59"/>
        <v>-6.5088546868767704E-3</v>
      </c>
      <c r="J658" s="26">
        <f t="shared" si="60"/>
        <v>-4.6484685679845138E-3</v>
      </c>
      <c r="K658" s="69">
        <f t="shared" si="61"/>
        <v>-4.6484685679845138E-3</v>
      </c>
      <c r="L658" s="69">
        <v>0</v>
      </c>
      <c r="M658" s="69">
        <f>_xlfn.NORM.DIST(L658,Main!$O$42,Main!$O$43,0)</f>
        <v>19.066229334535144</v>
      </c>
    </row>
    <row r="659" spans="1:13" x14ac:dyDescent="0.35">
      <c r="A659" s="9">
        <v>42957</v>
      </c>
      <c r="B659" s="27">
        <v>43.860000999999997</v>
      </c>
      <c r="C659" s="27">
        <v>43.639999000000003</v>
      </c>
      <c r="D659" s="27">
        <v>16.690000999999999</v>
      </c>
      <c r="E659" s="16"/>
      <c r="F659" s="29">
        <v>656</v>
      </c>
      <c r="G659" s="8">
        <f t="shared" si="57"/>
        <v>2017</v>
      </c>
      <c r="H659" s="26">
        <f t="shared" si="58"/>
        <v>-4.322563891153223E-3</v>
      </c>
      <c r="I659" s="26">
        <f t="shared" si="59"/>
        <v>-1.749053125389801E-2</v>
      </c>
      <c r="J659" s="26">
        <f t="shared" si="60"/>
        <v>-2.8353877319525028E-2</v>
      </c>
      <c r="K659" s="69">
        <f t="shared" si="61"/>
        <v>-2.8353877319525028E-2</v>
      </c>
      <c r="L659" s="69">
        <v>0</v>
      </c>
      <c r="M659" s="69">
        <f>_xlfn.NORM.DIST(L659,Main!$O$42,Main!$O$43,0)</f>
        <v>19.066229334535144</v>
      </c>
    </row>
    <row r="660" spans="1:13" x14ac:dyDescent="0.35">
      <c r="A660" s="9">
        <v>42958</v>
      </c>
      <c r="B660" s="27">
        <v>43.860000999999997</v>
      </c>
      <c r="C660" s="27">
        <v>43.540000999999997</v>
      </c>
      <c r="D660" s="27">
        <v>16.5</v>
      </c>
      <c r="E660" s="16"/>
      <c r="F660" s="29">
        <v>657</v>
      </c>
      <c r="G660" s="8">
        <f t="shared" si="57"/>
        <v>2017</v>
      </c>
      <c r="H660" s="26">
        <f t="shared" si="58"/>
        <v>0</v>
      </c>
      <c r="I660" s="26">
        <f t="shared" si="59"/>
        <v>-2.2940592763254154E-3</v>
      </c>
      <c r="J660" s="26">
        <f t="shared" si="60"/>
        <v>-1.1449416683324358E-2</v>
      </c>
      <c r="K660" s="69">
        <f t="shared" si="61"/>
        <v>-1.1449416683324358E-2</v>
      </c>
      <c r="L660" s="69">
        <v>0</v>
      </c>
      <c r="M660" s="69">
        <f>_xlfn.NORM.DIST(L660,Main!$O$42,Main!$O$43,0)</f>
        <v>19.066229334535144</v>
      </c>
    </row>
    <row r="661" spans="1:13" x14ac:dyDescent="0.35">
      <c r="A661" s="9">
        <v>42961</v>
      </c>
      <c r="B661" s="27">
        <v>43.23</v>
      </c>
      <c r="C661" s="27">
        <v>44.119999</v>
      </c>
      <c r="D661" s="27">
        <v>16.610001</v>
      </c>
      <c r="E661" s="16"/>
      <c r="F661" s="29">
        <v>658</v>
      </c>
      <c r="G661" s="8">
        <f t="shared" si="57"/>
        <v>2017</v>
      </c>
      <c r="H661" s="26">
        <f t="shared" si="58"/>
        <v>-1.4468067110019044E-2</v>
      </c>
      <c r="I661" s="26">
        <f t="shared" si="59"/>
        <v>1.3233092946056344E-2</v>
      </c>
      <c r="J661" s="26">
        <f t="shared" si="60"/>
        <v>6.644602923362674E-3</v>
      </c>
      <c r="K661" s="69">
        <f t="shared" si="61"/>
        <v>6.644602923362674E-3</v>
      </c>
      <c r="L661" s="69">
        <v>0</v>
      </c>
      <c r="M661" s="69">
        <f>_xlfn.NORM.DIST(L661,Main!$O$42,Main!$O$43,0)</f>
        <v>19.066229334535144</v>
      </c>
    </row>
    <row r="662" spans="1:13" x14ac:dyDescent="0.35">
      <c r="A662" s="9">
        <v>42962</v>
      </c>
      <c r="B662" s="27">
        <v>44.299999</v>
      </c>
      <c r="C662" s="27">
        <v>43.810001</v>
      </c>
      <c r="D662" s="27">
        <v>16.549999</v>
      </c>
      <c r="E662" s="16"/>
      <c r="F662" s="29">
        <v>659</v>
      </c>
      <c r="G662" s="8">
        <f t="shared" si="57"/>
        <v>2017</v>
      </c>
      <c r="H662" s="26">
        <f t="shared" si="58"/>
        <v>2.4449955798185912E-2</v>
      </c>
      <c r="I662" s="26">
        <f t="shared" si="59"/>
        <v>-7.0510470681979355E-3</v>
      </c>
      <c r="J662" s="26">
        <f t="shared" si="60"/>
        <v>-3.6189424297883551E-3</v>
      </c>
      <c r="K662" s="69">
        <f t="shared" si="61"/>
        <v>-3.6189424297883551E-3</v>
      </c>
      <c r="L662" s="69">
        <v>0</v>
      </c>
      <c r="M662" s="69">
        <f>_xlfn.NORM.DIST(L662,Main!$O$42,Main!$O$43,0)</f>
        <v>19.066229334535144</v>
      </c>
    </row>
    <row r="663" spans="1:13" x14ac:dyDescent="0.35">
      <c r="A663" s="9">
        <v>42963</v>
      </c>
      <c r="B663" s="27">
        <v>44.080002</v>
      </c>
      <c r="C663" s="27">
        <v>43.139999000000003</v>
      </c>
      <c r="D663" s="27">
        <v>16.52</v>
      </c>
      <c r="E663" s="16"/>
      <c r="F663" s="29">
        <v>660</v>
      </c>
      <c r="G663" s="8">
        <f t="shared" si="57"/>
        <v>2017</v>
      </c>
      <c r="H663" s="26">
        <f t="shared" si="58"/>
        <v>-4.9784442610174683E-3</v>
      </c>
      <c r="I663" s="26">
        <f t="shared" si="59"/>
        <v>-1.5411506870978664E-2</v>
      </c>
      <c r="J663" s="26">
        <f t="shared" si="60"/>
        <v>-1.8142733072774116E-3</v>
      </c>
      <c r="K663" s="69">
        <f t="shared" si="61"/>
        <v>-1.8142733072774116E-3</v>
      </c>
      <c r="L663" s="69">
        <v>5.9164302282679513E-4</v>
      </c>
      <c r="M663" s="69">
        <f>_xlfn.NORM.DIST(L663,Main!$O$42,Main!$O$43,0)</f>
        <v>19.046273057311087</v>
      </c>
    </row>
    <row r="664" spans="1:13" x14ac:dyDescent="0.35">
      <c r="A664" s="9">
        <v>42964</v>
      </c>
      <c r="B664" s="27">
        <v>43.98</v>
      </c>
      <c r="C664" s="27">
        <v>42.810001</v>
      </c>
      <c r="D664" s="27">
        <v>16.420000000000002</v>
      </c>
      <c r="E664" s="16"/>
      <c r="F664" s="29">
        <v>661</v>
      </c>
      <c r="G664" s="8">
        <f t="shared" si="57"/>
        <v>2017</v>
      </c>
      <c r="H664" s="26">
        <f t="shared" si="58"/>
        <v>-2.2712250900937575E-3</v>
      </c>
      <c r="I664" s="26">
        <f t="shared" si="59"/>
        <v>-7.6788742647842748E-3</v>
      </c>
      <c r="J664" s="26">
        <f t="shared" si="60"/>
        <v>-6.0716640685496833E-3</v>
      </c>
      <c r="K664" s="69">
        <f t="shared" si="61"/>
        <v>-6.0716640685496833E-3</v>
      </c>
      <c r="L664" s="69">
        <v>5.9575098855581266E-4</v>
      </c>
      <c r="M664" s="69">
        <f>_xlfn.NORM.DIST(L664,Main!$O$42,Main!$O$43,0)</f>
        <v>19.046081307131136</v>
      </c>
    </row>
    <row r="665" spans="1:13" x14ac:dyDescent="0.35">
      <c r="A665" s="9">
        <v>42965</v>
      </c>
      <c r="B665" s="27">
        <v>44.16</v>
      </c>
      <c r="C665" s="27">
        <v>43.029998999999997</v>
      </c>
      <c r="D665" s="27">
        <v>16.370000999999998</v>
      </c>
      <c r="E665" s="16"/>
      <c r="F665" s="29">
        <v>662</v>
      </c>
      <c r="G665" s="8">
        <f t="shared" si="57"/>
        <v>2017</v>
      </c>
      <c r="H665" s="26">
        <f t="shared" si="58"/>
        <v>4.0844168422246342E-3</v>
      </c>
      <c r="I665" s="26">
        <f t="shared" si="59"/>
        <v>5.1257800950248594E-3</v>
      </c>
      <c r="J665" s="26">
        <f t="shared" si="60"/>
        <v>-3.0496515538857329E-3</v>
      </c>
      <c r="K665" s="69">
        <f t="shared" si="61"/>
        <v>-3.0496515538857329E-3</v>
      </c>
      <c r="L665" s="69">
        <v>5.9695183252294237E-4</v>
      </c>
      <c r="M665" s="69">
        <f>_xlfn.NORM.DIST(L665,Main!$O$42,Main!$O$43,0)</f>
        <v>19.046025116185415</v>
      </c>
    </row>
    <row r="666" spans="1:13" x14ac:dyDescent="0.35">
      <c r="A666" s="9">
        <v>42968</v>
      </c>
      <c r="B666" s="27">
        <v>44.09</v>
      </c>
      <c r="C666" s="27">
        <v>43.400002000000001</v>
      </c>
      <c r="D666" s="27">
        <v>16.239999999999998</v>
      </c>
      <c r="E666" s="16"/>
      <c r="F666" s="29">
        <v>663</v>
      </c>
      <c r="G666" s="8">
        <f t="shared" si="57"/>
        <v>2017</v>
      </c>
      <c r="H666" s="26">
        <f t="shared" si="58"/>
        <v>-1.5864025989934096E-3</v>
      </c>
      <c r="I666" s="26">
        <f t="shared" si="59"/>
        <v>8.5619635783997314E-3</v>
      </c>
      <c r="J666" s="26">
        <f t="shared" si="60"/>
        <v>-7.9731177368646908E-3</v>
      </c>
      <c r="K666" s="69">
        <f t="shared" si="61"/>
        <v>-7.9731177368646908E-3</v>
      </c>
      <c r="L666" s="69">
        <v>6.0527346336722017E-4</v>
      </c>
      <c r="M666" s="69">
        <f>_xlfn.NORM.DIST(L666,Main!$O$42,Main!$O$43,0)</f>
        <v>19.045634003190198</v>
      </c>
    </row>
    <row r="667" spans="1:13" x14ac:dyDescent="0.35">
      <c r="A667" s="9">
        <v>42969</v>
      </c>
      <c r="B667" s="27">
        <v>43.560001</v>
      </c>
      <c r="C667" s="27">
        <v>43.619999</v>
      </c>
      <c r="D667" s="27">
        <v>16.200001</v>
      </c>
      <c r="E667" s="16"/>
      <c r="F667" s="29">
        <v>664</v>
      </c>
      <c r="G667" s="8">
        <f t="shared" si="57"/>
        <v>2017</v>
      </c>
      <c r="H667" s="26">
        <f t="shared" si="58"/>
        <v>-1.2093678348245786E-2</v>
      </c>
      <c r="I667" s="26">
        <f t="shared" si="59"/>
        <v>5.0562506589117498E-3</v>
      </c>
      <c r="J667" s="26">
        <f t="shared" si="60"/>
        <v>-2.4660307668002844E-3</v>
      </c>
      <c r="K667" s="69">
        <f t="shared" si="61"/>
        <v>-2.4660307668002844E-3</v>
      </c>
      <c r="L667" s="69">
        <v>6.995240480510012E-4</v>
      </c>
      <c r="M667" s="69">
        <f>_xlfn.NORM.DIST(L667,Main!$O$42,Main!$O$43,0)</f>
        <v>19.04099449208908</v>
      </c>
    </row>
    <row r="668" spans="1:13" x14ac:dyDescent="0.35">
      <c r="A668" s="9">
        <v>42970</v>
      </c>
      <c r="B668" s="27">
        <v>43.990001999999997</v>
      </c>
      <c r="C668" s="27">
        <v>43.75</v>
      </c>
      <c r="D668" s="27">
        <v>16.149999999999999</v>
      </c>
      <c r="E668" s="16"/>
      <c r="F668" s="29">
        <v>665</v>
      </c>
      <c r="G668" s="8">
        <f t="shared" si="57"/>
        <v>2017</v>
      </c>
      <c r="H668" s="26">
        <f t="shared" si="58"/>
        <v>9.8230598039051216E-3</v>
      </c>
      <c r="I668" s="26">
        <f t="shared" si="59"/>
        <v>2.975874955404279E-3</v>
      </c>
      <c r="J668" s="26">
        <f t="shared" si="60"/>
        <v>-3.0912542980660656E-3</v>
      </c>
      <c r="K668" s="69">
        <f t="shared" si="61"/>
        <v>-3.0912542980660656E-3</v>
      </c>
      <c r="L668" s="69">
        <v>7.1968337039364299E-4</v>
      </c>
      <c r="M668" s="69">
        <f>_xlfn.NORM.DIST(L668,Main!$O$42,Main!$O$43,0)</f>
        <v>19.039952112648105</v>
      </c>
    </row>
    <row r="669" spans="1:13" x14ac:dyDescent="0.35">
      <c r="A669" s="9">
        <v>42971</v>
      </c>
      <c r="B669" s="27">
        <v>44.330002</v>
      </c>
      <c r="C669" s="27">
        <v>44.150002000000001</v>
      </c>
      <c r="D669" s="27">
        <v>16.110001</v>
      </c>
      <c r="E669" s="16"/>
      <c r="F669" s="29">
        <v>666</v>
      </c>
      <c r="G669" s="8">
        <f t="shared" si="57"/>
        <v>2017</v>
      </c>
      <c r="H669" s="26">
        <f t="shared" si="58"/>
        <v>7.6993130476296504E-3</v>
      </c>
      <c r="I669" s="26">
        <f t="shared" si="59"/>
        <v>9.1013595464577608E-3</v>
      </c>
      <c r="J669" s="26">
        <f t="shared" si="60"/>
        <v>-2.4797904065378914E-3</v>
      </c>
      <c r="K669" s="69">
        <f t="shared" si="61"/>
        <v>-2.4797904065378914E-3</v>
      </c>
      <c r="L669" s="69">
        <v>7.6580716107931717E-4</v>
      </c>
      <c r="M669" s="69">
        <f>_xlfn.NORM.DIST(L669,Main!$O$42,Main!$O$43,0)</f>
        <v>19.037500897665907</v>
      </c>
    </row>
    <row r="670" spans="1:13" x14ac:dyDescent="0.35">
      <c r="A670" s="9">
        <v>42972</v>
      </c>
      <c r="B670" s="27">
        <v>43.669998</v>
      </c>
      <c r="C670" s="27">
        <v>44.419998</v>
      </c>
      <c r="D670" s="27">
        <v>16.16</v>
      </c>
      <c r="E670" s="16"/>
      <c r="F670" s="29">
        <v>667</v>
      </c>
      <c r="G670" s="8">
        <f t="shared" si="57"/>
        <v>2017</v>
      </c>
      <c r="H670" s="26">
        <f t="shared" si="58"/>
        <v>-1.5000372173697494E-2</v>
      </c>
      <c r="I670" s="26">
        <f t="shared" si="59"/>
        <v>6.0968010914354371E-3</v>
      </c>
      <c r="J670" s="26">
        <f t="shared" si="60"/>
        <v>3.0987938308217147E-3</v>
      </c>
      <c r="K670" s="69">
        <f t="shared" si="61"/>
        <v>3.0987938308217147E-3</v>
      </c>
      <c r="L670" s="69">
        <v>7.6599007958263706E-4</v>
      </c>
      <c r="M670" s="69">
        <f>_xlfn.NORM.DIST(L670,Main!$O$42,Main!$O$43,0)</f>
        <v>19.037490992970096</v>
      </c>
    </row>
    <row r="671" spans="1:13" x14ac:dyDescent="0.35">
      <c r="A671" s="9">
        <v>42975</v>
      </c>
      <c r="B671" s="27">
        <v>42.990001999999997</v>
      </c>
      <c r="C671" s="27">
        <v>43.709999000000003</v>
      </c>
      <c r="D671" s="27">
        <v>16.280000999999999</v>
      </c>
      <c r="E671" s="16"/>
      <c r="F671" s="29">
        <v>668</v>
      </c>
      <c r="G671" s="8">
        <f t="shared" si="57"/>
        <v>2017</v>
      </c>
      <c r="H671" s="26">
        <f t="shared" si="58"/>
        <v>-1.5693744668801728E-2</v>
      </c>
      <c r="I671" s="26">
        <f t="shared" si="59"/>
        <v>-1.6112887444353692E-2</v>
      </c>
      <c r="J671" s="26">
        <f t="shared" si="60"/>
        <v>7.3983689065042976E-3</v>
      </c>
      <c r="K671" s="69">
        <f t="shared" si="61"/>
        <v>7.3983689065042976E-3</v>
      </c>
      <c r="L671" s="69">
        <v>8.1869354734848338E-4</v>
      </c>
      <c r="M671" s="69">
        <f>_xlfn.NORM.DIST(L671,Main!$O$42,Main!$O$43,0)</f>
        <v>19.034576790595953</v>
      </c>
    </row>
    <row r="672" spans="1:13" x14ac:dyDescent="0.35">
      <c r="A672" s="9">
        <v>42976</v>
      </c>
      <c r="B672" s="27">
        <v>43.139999000000003</v>
      </c>
      <c r="C672" s="27">
        <v>43.360000999999997</v>
      </c>
      <c r="D672" s="27">
        <v>16.399999999999999</v>
      </c>
      <c r="E672" s="16"/>
      <c r="F672" s="29">
        <v>669</v>
      </c>
      <c r="G672" s="8">
        <f t="shared" si="57"/>
        <v>2017</v>
      </c>
      <c r="H672" s="26">
        <f t="shared" si="58"/>
        <v>3.4830407500310106E-3</v>
      </c>
      <c r="I672" s="26">
        <f t="shared" si="59"/>
        <v>-8.0395058030419356E-3</v>
      </c>
      <c r="J672" s="26">
        <f t="shared" si="60"/>
        <v>7.3439128306989716E-3</v>
      </c>
      <c r="K672" s="69">
        <f t="shared" si="61"/>
        <v>7.3439128306989716E-3</v>
      </c>
      <c r="L672" s="69">
        <v>8.5653110161642795E-4</v>
      </c>
      <c r="M672" s="69">
        <f>_xlfn.NORM.DIST(L672,Main!$O$42,Main!$O$43,0)</f>
        <v>19.032410361530879</v>
      </c>
    </row>
    <row r="673" spans="1:13" x14ac:dyDescent="0.35">
      <c r="A673" s="9">
        <v>42977</v>
      </c>
      <c r="B673" s="27">
        <v>42.98</v>
      </c>
      <c r="C673" s="27">
        <v>42.799999</v>
      </c>
      <c r="D673" s="27">
        <v>16.889999</v>
      </c>
      <c r="E673" s="16"/>
      <c r="F673" s="29">
        <v>670</v>
      </c>
      <c r="G673" s="8">
        <f t="shared" si="57"/>
        <v>2017</v>
      </c>
      <c r="H673" s="26">
        <f t="shared" si="58"/>
        <v>-3.7157265663027386E-3</v>
      </c>
      <c r="I673" s="26">
        <f t="shared" si="59"/>
        <v>-1.2999300970856206E-2</v>
      </c>
      <c r="J673" s="26">
        <f t="shared" si="60"/>
        <v>2.9440336782923071E-2</v>
      </c>
      <c r="K673" s="69">
        <f t="shared" si="61"/>
        <v>2.9440336782923071E-2</v>
      </c>
      <c r="L673" s="69">
        <v>8.8314848153306358E-4</v>
      </c>
      <c r="M673" s="69">
        <f>_xlfn.NORM.DIST(L673,Main!$O$42,Main!$O$43,0)</f>
        <v>19.030849196402549</v>
      </c>
    </row>
    <row r="674" spans="1:13" x14ac:dyDescent="0.35">
      <c r="A674" s="9">
        <v>42978</v>
      </c>
      <c r="B674" s="27">
        <v>43.490001999999997</v>
      </c>
      <c r="C674" s="27">
        <v>43.34</v>
      </c>
      <c r="D674" s="27">
        <v>16.709999</v>
      </c>
      <c r="E674" s="16"/>
      <c r="F674" s="29">
        <v>671</v>
      </c>
      <c r="G674" s="8">
        <f t="shared" si="57"/>
        <v>2017</v>
      </c>
      <c r="H674" s="26">
        <f t="shared" si="58"/>
        <v>1.1796181382765007E-2</v>
      </c>
      <c r="I674" s="26">
        <f t="shared" si="59"/>
        <v>1.253791688494817E-2</v>
      </c>
      <c r="J674" s="26">
        <f t="shared" si="60"/>
        <v>-1.0714388850179737E-2</v>
      </c>
      <c r="K674" s="69">
        <f t="shared" si="61"/>
        <v>-1.0714388850179737E-2</v>
      </c>
      <c r="L674" s="69">
        <v>1.000500333583622E-3</v>
      </c>
      <c r="M674" s="69">
        <f>_xlfn.NORM.DIST(L674,Main!$O$42,Main!$O$43,0)</f>
        <v>19.023600539584997</v>
      </c>
    </row>
    <row r="675" spans="1:13" x14ac:dyDescent="0.35">
      <c r="A675" s="9">
        <v>42979</v>
      </c>
      <c r="B675" s="27">
        <v>42.98</v>
      </c>
      <c r="C675" s="27">
        <v>43.369999</v>
      </c>
      <c r="D675" s="27">
        <v>16.84</v>
      </c>
      <c r="E675" s="16"/>
      <c r="F675" s="29">
        <v>672</v>
      </c>
      <c r="G675" s="8">
        <f t="shared" si="57"/>
        <v>2017</v>
      </c>
      <c r="H675" s="26">
        <f t="shared" si="58"/>
        <v>-1.1796181382764949E-2</v>
      </c>
      <c r="I675" s="26">
        <f t="shared" si="59"/>
        <v>6.9193868164852139E-4</v>
      </c>
      <c r="J675" s="26">
        <f t="shared" si="60"/>
        <v>7.74972605128477E-3</v>
      </c>
      <c r="K675" s="69">
        <f t="shared" si="61"/>
        <v>7.74972605128477E-3</v>
      </c>
      <c r="L675" s="69">
        <v>1.0899183640256005E-3</v>
      </c>
      <c r="M675" s="69">
        <f>_xlfn.NORM.DIST(L675,Main!$O$42,Main!$O$43,0)</f>
        <v>19.017677394974701</v>
      </c>
    </row>
    <row r="676" spans="1:13" x14ac:dyDescent="0.35">
      <c r="A676" s="9">
        <v>42982</v>
      </c>
      <c r="B676" s="27">
        <v>42.860000999999997</v>
      </c>
      <c r="C676" s="27">
        <v>43.25</v>
      </c>
      <c r="D676" s="27">
        <v>16.66</v>
      </c>
      <c r="E676" s="16"/>
      <c r="F676" s="29">
        <v>673</v>
      </c>
      <c r="G676" s="8">
        <f t="shared" si="57"/>
        <v>2017</v>
      </c>
      <c r="H676" s="26">
        <f t="shared" si="58"/>
        <v>-2.7958778371558433E-3</v>
      </c>
      <c r="I676" s="26">
        <f t="shared" si="59"/>
        <v>-2.7707014119732615E-3</v>
      </c>
      <c r="J676" s="26">
        <f t="shared" si="60"/>
        <v>-1.0746372075484073E-2</v>
      </c>
      <c r="K676" s="69">
        <f t="shared" si="61"/>
        <v>-1.0746372075484073E-2</v>
      </c>
      <c r="L676" s="69">
        <v>1.1117288526904154E-3</v>
      </c>
      <c r="M676" s="69">
        <f>_xlfn.NORM.DIST(L676,Main!$O$42,Main!$O$43,0)</f>
        <v>19.016180212659531</v>
      </c>
    </row>
    <row r="677" spans="1:13" x14ac:dyDescent="0.35">
      <c r="A677" s="9">
        <v>42983</v>
      </c>
      <c r="B677" s="27">
        <v>41.93</v>
      </c>
      <c r="C677" s="27">
        <v>43</v>
      </c>
      <c r="D677" s="27">
        <v>16.420000000000002</v>
      </c>
      <c r="E677" s="16"/>
      <c r="F677" s="29">
        <v>674</v>
      </c>
      <c r="G677" s="8">
        <f t="shared" si="57"/>
        <v>2017</v>
      </c>
      <c r="H677" s="26">
        <f t="shared" si="58"/>
        <v>-2.1937452194537233E-2</v>
      </c>
      <c r="I677" s="26">
        <f t="shared" si="59"/>
        <v>-5.7971176843259579E-3</v>
      </c>
      <c r="J677" s="26">
        <f t="shared" si="60"/>
        <v>-1.4510532714414352E-2</v>
      </c>
      <c r="K677" s="69">
        <f t="shared" si="61"/>
        <v>-1.4510532714414352E-2</v>
      </c>
      <c r="L677" s="69">
        <v>1.1738344573538043E-3</v>
      </c>
      <c r="M677" s="69">
        <f>_xlfn.NORM.DIST(L677,Main!$O$42,Main!$O$43,0)</f>
        <v>19.011804399346058</v>
      </c>
    </row>
    <row r="678" spans="1:13" x14ac:dyDescent="0.35">
      <c r="A678" s="9">
        <v>42984</v>
      </c>
      <c r="B678" s="27">
        <v>43</v>
      </c>
      <c r="C678" s="27">
        <v>43.32</v>
      </c>
      <c r="D678" s="27">
        <v>16.34</v>
      </c>
      <c r="E678" s="16"/>
      <c r="F678" s="29">
        <v>675</v>
      </c>
      <c r="G678" s="8">
        <f t="shared" si="57"/>
        <v>2017</v>
      </c>
      <c r="H678" s="26">
        <f t="shared" si="58"/>
        <v>2.5198554510891071E-2</v>
      </c>
      <c r="I678" s="26">
        <f t="shared" si="59"/>
        <v>7.4143064392274607E-3</v>
      </c>
      <c r="J678" s="26">
        <f t="shared" si="60"/>
        <v>-4.8840145924254601E-3</v>
      </c>
      <c r="K678" s="69">
        <f t="shared" si="61"/>
        <v>-4.8840145924254601E-3</v>
      </c>
      <c r="L678" s="69">
        <v>1.1897681355887508E-3</v>
      </c>
      <c r="M678" s="69">
        <f>_xlfn.NORM.DIST(L678,Main!$O$42,Main!$O$43,0)</f>
        <v>19.010654901993881</v>
      </c>
    </row>
    <row r="679" spans="1:13" x14ac:dyDescent="0.35">
      <c r="A679" s="9">
        <v>42985</v>
      </c>
      <c r="B679" s="27">
        <v>42.18</v>
      </c>
      <c r="C679" s="27">
        <v>43.5</v>
      </c>
      <c r="D679" s="27">
        <v>16.16</v>
      </c>
      <c r="E679" s="16"/>
      <c r="F679" s="29">
        <v>676</v>
      </c>
      <c r="G679" s="8">
        <f t="shared" si="57"/>
        <v>2017</v>
      </c>
      <c r="H679" s="26">
        <f t="shared" si="58"/>
        <v>-1.9253940642933929E-2</v>
      </c>
      <c r="I679" s="26">
        <f t="shared" si="59"/>
        <v>4.146515961848618E-3</v>
      </c>
      <c r="J679" s="26">
        <f t="shared" si="60"/>
        <v>-1.1077036338907494E-2</v>
      </c>
      <c r="K679" s="69">
        <f t="shared" si="61"/>
        <v>-1.1077036338907494E-2</v>
      </c>
      <c r="L679" s="69">
        <v>1.207790038362136E-3</v>
      </c>
      <c r="M679" s="69">
        <f>_xlfn.NORM.DIST(L679,Main!$O$42,Main!$O$43,0)</f>
        <v>19.009341546538764</v>
      </c>
    </row>
    <row r="680" spans="1:13" x14ac:dyDescent="0.35">
      <c r="A680" s="9">
        <v>42986</v>
      </c>
      <c r="B680" s="27">
        <v>42.439999</v>
      </c>
      <c r="C680" s="27">
        <v>43.32</v>
      </c>
      <c r="D680" s="27">
        <v>16.209999</v>
      </c>
      <c r="E680" s="16"/>
      <c r="F680" s="29">
        <v>677</v>
      </c>
      <c r="G680" s="8">
        <f t="shared" si="57"/>
        <v>2017</v>
      </c>
      <c r="H680" s="26">
        <f t="shared" si="58"/>
        <v>6.1451151324767861E-3</v>
      </c>
      <c r="I680" s="26">
        <f t="shared" si="59"/>
        <v>-4.1465159618485773E-3</v>
      </c>
      <c r="J680" s="26">
        <f t="shared" si="60"/>
        <v>3.0892209643187834E-3</v>
      </c>
      <c r="K680" s="69">
        <f t="shared" si="61"/>
        <v>3.0892209643187834E-3</v>
      </c>
      <c r="L680" s="69">
        <v>1.2398017707125071E-3</v>
      </c>
      <c r="M680" s="69">
        <f>_xlfn.NORM.DIST(L680,Main!$O$42,Main!$O$43,0)</f>
        <v>19.006974113794271</v>
      </c>
    </row>
    <row r="681" spans="1:13" x14ac:dyDescent="0.35">
      <c r="A681" s="9">
        <v>42989</v>
      </c>
      <c r="B681" s="27">
        <v>42.720001000000003</v>
      </c>
      <c r="C681" s="27">
        <v>43.790000999999997</v>
      </c>
      <c r="D681" s="27">
        <v>16.120000999999998</v>
      </c>
      <c r="E681" s="16"/>
      <c r="F681" s="29">
        <v>678</v>
      </c>
      <c r="G681" s="8">
        <f t="shared" si="57"/>
        <v>2017</v>
      </c>
      <c r="H681" s="26">
        <f t="shared" si="58"/>
        <v>6.575927877073502E-3</v>
      </c>
      <c r="I681" s="26">
        <f t="shared" si="59"/>
        <v>1.0791081516780862E-2</v>
      </c>
      <c r="J681" s="26">
        <f t="shared" si="60"/>
        <v>-5.5674749440485817E-3</v>
      </c>
      <c r="K681" s="69">
        <f t="shared" si="61"/>
        <v>-5.5674749440485817E-3</v>
      </c>
      <c r="L681" s="69">
        <v>1.2492194004318981E-3</v>
      </c>
      <c r="M681" s="69">
        <f>_xlfn.NORM.DIST(L681,Main!$O$42,Main!$O$43,0)</f>
        <v>19.006269214301941</v>
      </c>
    </row>
    <row r="682" spans="1:13" x14ac:dyDescent="0.35">
      <c r="A682" s="9">
        <v>42990</v>
      </c>
      <c r="B682" s="27">
        <v>42.34</v>
      </c>
      <c r="C682" s="27">
        <v>44.240001999999997</v>
      </c>
      <c r="D682" s="27">
        <v>16.209999</v>
      </c>
      <c r="E682" s="16"/>
      <c r="F682" s="29">
        <v>679</v>
      </c>
      <c r="G682" s="8">
        <f t="shared" si="57"/>
        <v>2017</v>
      </c>
      <c r="H682" s="26">
        <f t="shared" si="58"/>
        <v>-8.9349523534597748E-3</v>
      </c>
      <c r="I682" s="26">
        <f t="shared" si="59"/>
        <v>1.0223898772464218E-2</v>
      </c>
      <c r="J682" s="26">
        <f t="shared" si="60"/>
        <v>5.5674749440485383E-3</v>
      </c>
      <c r="K682" s="69">
        <f t="shared" si="61"/>
        <v>5.5674749440485383E-3</v>
      </c>
      <c r="L682" s="69">
        <v>1.2861738107443066E-3</v>
      </c>
      <c r="M682" s="69">
        <f>_xlfn.NORM.DIST(L682,Main!$O$42,Main!$O$43,0)</f>
        <v>19.003466258576548</v>
      </c>
    </row>
    <row r="683" spans="1:13" x14ac:dyDescent="0.35">
      <c r="A683" s="9">
        <v>42991</v>
      </c>
      <c r="B683" s="27">
        <v>42.18</v>
      </c>
      <c r="C683" s="27">
        <v>44.470001000000003</v>
      </c>
      <c r="D683" s="27">
        <v>15.98</v>
      </c>
      <c r="E683" s="16"/>
      <c r="F683" s="29">
        <v>680</v>
      </c>
      <c r="G683" s="8">
        <f t="shared" si="57"/>
        <v>2017</v>
      </c>
      <c r="H683" s="26">
        <f t="shared" si="58"/>
        <v>-3.786090656090695E-3</v>
      </c>
      <c r="I683" s="26">
        <f t="shared" si="59"/>
        <v>5.1854245876399342E-3</v>
      </c>
      <c r="J683" s="26">
        <f t="shared" si="60"/>
        <v>-1.4290333719139587E-2</v>
      </c>
      <c r="K683" s="69">
        <f t="shared" si="61"/>
        <v>-1.4290333719139587E-2</v>
      </c>
      <c r="L683" s="69">
        <v>1.3106161771203756E-3</v>
      </c>
      <c r="M683" s="69">
        <f>_xlfn.NORM.DIST(L683,Main!$O$42,Main!$O$43,0)</f>
        <v>19.001579973612618</v>
      </c>
    </row>
    <row r="684" spans="1:13" x14ac:dyDescent="0.35">
      <c r="A684" s="9">
        <v>42992</v>
      </c>
      <c r="B684" s="27">
        <v>41.98</v>
      </c>
      <c r="C684" s="27">
        <v>44.209999000000003</v>
      </c>
      <c r="D684" s="27">
        <v>16.149999999999999</v>
      </c>
      <c r="E684" s="16"/>
      <c r="F684" s="29">
        <v>681</v>
      </c>
      <c r="G684" s="8">
        <f t="shared" si="57"/>
        <v>2017</v>
      </c>
      <c r="H684" s="26">
        <f t="shared" si="58"/>
        <v>-4.7528606581416647E-3</v>
      </c>
      <c r="I684" s="26">
        <f t="shared" si="59"/>
        <v>-5.8638417908401267E-3</v>
      </c>
      <c r="J684" s="26">
        <f t="shared" si="60"/>
        <v>1.0582109330536788E-2</v>
      </c>
      <c r="K684" s="69">
        <f t="shared" si="61"/>
        <v>1.0582109330536788E-2</v>
      </c>
      <c r="L684" s="69">
        <v>1.3110390672225374E-3</v>
      </c>
      <c r="M684" s="69">
        <f>_xlfn.NORM.DIST(L684,Main!$O$42,Main!$O$43,0)</f>
        <v>19.001547111356984</v>
      </c>
    </row>
    <row r="685" spans="1:13" x14ac:dyDescent="0.35">
      <c r="A685" s="9">
        <v>42993</v>
      </c>
      <c r="B685" s="27">
        <v>41.23</v>
      </c>
      <c r="C685" s="27">
        <v>44.349997999999999</v>
      </c>
      <c r="D685" s="27">
        <v>16</v>
      </c>
      <c r="E685" s="16"/>
      <c r="F685" s="29">
        <v>682</v>
      </c>
      <c r="G685" s="8">
        <f t="shared" si="57"/>
        <v>2017</v>
      </c>
      <c r="H685" s="26">
        <f t="shared" si="58"/>
        <v>-1.8027167673678259E-2</v>
      </c>
      <c r="I685" s="26">
        <f t="shared" si="59"/>
        <v>3.1616784409240171E-3</v>
      </c>
      <c r="J685" s="26">
        <f t="shared" si="60"/>
        <v>-9.3313274288841924E-3</v>
      </c>
      <c r="K685" s="69">
        <f t="shared" si="61"/>
        <v>-9.3313274288841924E-3</v>
      </c>
      <c r="L685" s="69">
        <v>1.3371460350030838E-3</v>
      </c>
      <c r="M685" s="69">
        <f>_xlfn.NORM.DIST(L685,Main!$O$42,Main!$O$43,0)</f>
        <v>18.999503445630143</v>
      </c>
    </row>
    <row r="686" spans="1:13" x14ac:dyDescent="0.35">
      <c r="A686" s="9">
        <v>42996</v>
      </c>
      <c r="B686" s="27">
        <v>41.939999</v>
      </c>
      <c r="C686" s="27">
        <v>43.540000999999997</v>
      </c>
      <c r="D686" s="27">
        <v>16.139999</v>
      </c>
      <c r="E686" s="16"/>
      <c r="F686" s="29">
        <v>683</v>
      </c>
      <c r="G686" s="8">
        <f t="shared" si="57"/>
        <v>2017</v>
      </c>
      <c r="H686" s="26">
        <f t="shared" si="58"/>
        <v>1.7073854911379041E-2</v>
      </c>
      <c r="I686" s="26">
        <f t="shared" si="59"/>
        <v>-1.8432584885971461E-2</v>
      </c>
      <c r="J686" s="26">
        <f t="shared" si="60"/>
        <v>8.7118786441509038E-3</v>
      </c>
      <c r="K686" s="69">
        <f t="shared" si="61"/>
        <v>8.7118786441509038E-3</v>
      </c>
      <c r="L686" s="69">
        <v>1.3393027095070442E-3</v>
      </c>
      <c r="M686" s="69">
        <f>_xlfn.NORM.DIST(L686,Main!$O$42,Main!$O$43,0)</f>
        <v>18.999333306664695</v>
      </c>
    </row>
    <row r="687" spans="1:13" x14ac:dyDescent="0.35">
      <c r="A687" s="9">
        <v>42997</v>
      </c>
      <c r="B687" s="27">
        <v>42.240001999999997</v>
      </c>
      <c r="C687" s="27">
        <v>43.060001</v>
      </c>
      <c r="D687" s="27">
        <v>16.239999999999998</v>
      </c>
      <c r="E687" s="16"/>
      <c r="F687" s="29">
        <v>684</v>
      </c>
      <c r="G687" s="8">
        <f t="shared" si="57"/>
        <v>2017</v>
      </c>
      <c r="H687" s="26">
        <f t="shared" si="58"/>
        <v>7.1276851163021987E-3</v>
      </c>
      <c r="I687" s="26">
        <f t="shared" si="59"/>
        <v>-1.1085563614161496E-2</v>
      </c>
      <c r="J687" s="26">
        <f t="shared" si="60"/>
        <v>6.1767338495996513E-3</v>
      </c>
      <c r="K687" s="69">
        <f t="shared" si="61"/>
        <v>6.1767338495996513E-3</v>
      </c>
      <c r="L687" s="69">
        <v>1.3465060962980181E-3</v>
      </c>
      <c r="M687" s="69">
        <f>_xlfn.NORM.DIST(L687,Main!$O$42,Main!$O$43,0)</f>
        <v>18.998763582466026</v>
      </c>
    </row>
    <row r="688" spans="1:13" x14ac:dyDescent="0.35">
      <c r="A688" s="9">
        <v>42998</v>
      </c>
      <c r="B688" s="27">
        <v>42.080002</v>
      </c>
      <c r="C688" s="27">
        <v>43.009998000000003</v>
      </c>
      <c r="D688" s="27">
        <v>16.649999999999999</v>
      </c>
      <c r="E688" s="16"/>
      <c r="F688" s="29">
        <v>685</v>
      </c>
      <c r="G688" s="8">
        <f t="shared" si="57"/>
        <v>2017</v>
      </c>
      <c r="H688" s="26">
        <f t="shared" si="58"/>
        <v>-3.7950707885192449E-3</v>
      </c>
      <c r="I688" s="26">
        <f t="shared" si="59"/>
        <v>-1.1619148647957094E-3</v>
      </c>
      <c r="J688" s="26">
        <f t="shared" si="60"/>
        <v>2.4932881692921034E-2</v>
      </c>
      <c r="K688" s="69">
        <f t="shared" si="61"/>
        <v>2.4932881692921034E-2</v>
      </c>
      <c r="L688" s="69">
        <v>1.3593497789213904E-3</v>
      </c>
      <c r="M688" s="69">
        <f>_xlfn.NORM.DIST(L688,Main!$O$42,Main!$O$43,0)</f>
        <v>18.99774221393039</v>
      </c>
    </row>
    <row r="689" spans="1:13" x14ac:dyDescent="0.35">
      <c r="A689" s="9">
        <v>42999</v>
      </c>
      <c r="B689" s="27">
        <v>41.599997999999999</v>
      </c>
      <c r="C689" s="27">
        <v>42.610000999999997</v>
      </c>
      <c r="D689" s="27">
        <v>16.719999000000001</v>
      </c>
      <c r="E689" s="16"/>
      <c r="F689" s="29">
        <v>686</v>
      </c>
      <c r="G689" s="8">
        <f t="shared" si="57"/>
        <v>2017</v>
      </c>
      <c r="H689" s="26">
        <f t="shared" si="58"/>
        <v>-1.1472496767677046E-2</v>
      </c>
      <c r="I689" s="26">
        <f t="shared" si="59"/>
        <v>-9.3436093143404973E-3</v>
      </c>
      <c r="J689" s="26">
        <f t="shared" si="60"/>
        <v>4.1953314214886296E-3</v>
      </c>
      <c r="K689" s="69">
        <f t="shared" si="61"/>
        <v>4.1953314214886296E-3</v>
      </c>
      <c r="L689" s="69">
        <v>1.3836072138060248E-3</v>
      </c>
      <c r="M689" s="69">
        <f>_xlfn.NORM.DIST(L689,Main!$O$42,Main!$O$43,0)</f>
        <v>18.995793804793813</v>
      </c>
    </row>
    <row r="690" spans="1:13" x14ac:dyDescent="0.35">
      <c r="A690" s="9">
        <v>43000</v>
      </c>
      <c r="B690" s="27">
        <v>41.650002000000001</v>
      </c>
      <c r="C690" s="27">
        <v>42.810001</v>
      </c>
      <c r="D690" s="27">
        <v>16.579999999999998</v>
      </c>
      <c r="E690" s="16"/>
      <c r="F690" s="29">
        <v>687</v>
      </c>
      <c r="G690" s="8">
        <f t="shared" si="57"/>
        <v>2017</v>
      </c>
      <c r="H690" s="26">
        <f t="shared" si="58"/>
        <v>1.2012974417649166E-3</v>
      </c>
      <c r="I690" s="26">
        <f t="shared" si="59"/>
        <v>4.6827525353931284E-3</v>
      </c>
      <c r="J690" s="26">
        <f t="shared" si="60"/>
        <v>-8.4083981407926233E-3</v>
      </c>
      <c r="K690" s="69">
        <f t="shared" si="61"/>
        <v>-8.4083981407926233E-3</v>
      </c>
      <c r="L690" s="69">
        <v>1.4194466542262925E-3</v>
      </c>
      <c r="M690" s="69">
        <f>_xlfn.NORM.DIST(L690,Main!$O$42,Main!$O$43,0)</f>
        <v>18.992868727460532</v>
      </c>
    </row>
    <row r="691" spans="1:13" x14ac:dyDescent="0.35">
      <c r="A691" s="9">
        <v>43003</v>
      </c>
      <c r="B691" s="27">
        <v>41.77</v>
      </c>
      <c r="C691" s="27">
        <v>43.25</v>
      </c>
      <c r="D691" s="27">
        <v>16.5</v>
      </c>
      <c r="E691" s="16"/>
      <c r="F691" s="29">
        <v>688</v>
      </c>
      <c r="G691" s="8">
        <f t="shared" si="57"/>
        <v>2017</v>
      </c>
      <c r="H691" s="26">
        <f t="shared" si="58"/>
        <v>2.8769618770258477E-3</v>
      </c>
      <c r="I691" s="26">
        <f t="shared" si="59"/>
        <v>1.022548986200565E-2</v>
      </c>
      <c r="J691" s="26">
        <f t="shared" si="60"/>
        <v>-4.8367688006138825E-3</v>
      </c>
      <c r="K691" s="69">
        <f t="shared" si="61"/>
        <v>-4.8367688006138825E-3</v>
      </c>
      <c r="L691" s="69">
        <v>1.4367818563628255E-3</v>
      </c>
      <c r="M691" s="69">
        <f>_xlfn.NORM.DIST(L691,Main!$O$42,Main!$O$43,0)</f>
        <v>18.991434053385628</v>
      </c>
    </row>
    <row r="692" spans="1:13" x14ac:dyDescent="0.35">
      <c r="A692" s="9">
        <v>43004</v>
      </c>
      <c r="B692" s="27">
        <v>41.709999000000003</v>
      </c>
      <c r="C692" s="27">
        <v>43.360000999999997</v>
      </c>
      <c r="D692" s="27">
        <v>16.469999000000001</v>
      </c>
      <c r="E692" s="16"/>
      <c r="F692" s="29">
        <v>689</v>
      </c>
      <c r="G692" s="8">
        <f t="shared" si="57"/>
        <v>2017</v>
      </c>
      <c r="H692" s="26">
        <f t="shared" si="58"/>
        <v>-1.4374942752963494E-3</v>
      </c>
      <c r="I692" s="26">
        <f t="shared" si="59"/>
        <v>2.5401468162327126E-3</v>
      </c>
      <c r="J692" s="26">
        <f t="shared" si="60"/>
        <v>-1.8198974334418824E-3</v>
      </c>
      <c r="K692" s="69">
        <f t="shared" si="61"/>
        <v>-1.8198974334418824E-3</v>
      </c>
      <c r="L692" s="69">
        <v>1.4513790646469855E-3</v>
      </c>
      <c r="M692" s="69">
        <f>_xlfn.NORM.DIST(L692,Main!$O$42,Main!$O$43,0)</f>
        <v>18.990215947382314</v>
      </c>
    </row>
    <row r="693" spans="1:13" x14ac:dyDescent="0.35">
      <c r="A693" s="9">
        <v>43005</v>
      </c>
      <c r="B693" s="27">
        <v>41.369999</v>
      </c>
      <c r="C693" s="27">
        <v>43.189999</v>
      </c>
      <c r="D693" s="27">
        <v>16.420000000000002</v>
      </c>
      <c r="E693" s="16"/>
      <c r="F693" s="29">
        <v>690</v>
      </c>
      <c r="G693" s="8">
        <f t="shared" si="57"/>
        <v>2017</v>
      </c>
      <c r="H693" s="26">
        <f t="shared" si="58"/>
        <v>-8.1849279325733118E-3</v>
      </c>
      <c r="I693" s="26">
        <f t="shared" si="59"/>
        <v>-3.9284163750193139E-3</v>
      </c>
      <c r="J693" s="26">
        <f t="shared" si="60"/>
        <v>-3.0403794488107335E-3</v>
      </c>
      <c r="K693" s="69">
        <f t="shared" si="61"/>
        <v>-3.0403794488107335E-3</v>
      </c>
      <c r="L693" s="69">
        <v>1.4925375905060505E-3</v>
      </c>
      <c r="M693" s="69">
        <f>_xlfn.NORM.DIST(L693,Main!$O$42,Main!$O$43,0)</f>
        <v>18.986731990605936</v>
      </c>
    </row>
    <row r="694" spans="1:13" x14ac:dyDescent="0.35">
      <c r="A694" s="9">
        <v>43006</v>
      </c>
      <c r="B694" s="27">
        <v>41.560001</v>
      </c>
      <c r="C694" s="27">
        <v>43.990001999999997</v>
      </c>
      <c r="D694" s="27">
        <v>16.360001</v>
      </c>
      <c r="E694" s="16"/>
      <c r="F694" s="29">
        <v>691</v>
      </c>
      <c r="G694" s="8">
        <f t="shared" si="57"/>
        <v>2017</v>
      </c>
      <c r="H694" s="26">
        <f t="shared" si="58"/>
        <v>4.5822339914095827E-3</v>
      </c>
      <c r="I694" s="26">
        <f t="shared" si="59"/>
        <v>1.8353417006403958E-2</v>
      </c>
      <c r="J694" s="26">
        <f t="shared" si="60"/>
        <v>-3.6607117249887185E-3</v>
      </c>
      <c r="K694" s="69">
        <f t="shared" si="61"/>
        <v>-3.6607117249887185E-3</v>
      </c>
      <c r="L694" s="69">
        <v>1.5220703090686718E-3</v>
      </c>
      <c r="M694" s="69">
        <f>_xlfn.NORM.DIST(L694,Main!$O$42,Main!$O$43,0)</f>
        <v>18.984187234042093</v>
      </c>
    </row>
    <row r="695" spans="1:13" x14ac:dyDescent="0.35">
      <c r="A695" s="9">
        <v>43007</v>
      </c>
      <c r="B695" s="27">
        <v>41.700001</v>
      </c>
      <c r="C695" s="27">
        <v>43.970001000000003</v>
      </c>
      <c r="D695" s="27">
        <v>16.549999</v>
      </c>
      <c r="E695" s="16"/>
      <c r="F695" s="29">
        <v>692</v>
      </c>
      <c r="G695" s="8">
        <f t="shared" si="57"/>
        <v>2017</v>
      </c>
      <c r="H695" s="26">
        <f t="shared" si="58"/>
        <v>3.3629624929467929E-3</v>
      </c>
      <c r="I695" s="26">
        <f t="shared" si="59"/>
        <v>-4.5477489000794925E-4</v>
      </c>
      <c r="J695" s="26">
        <f t="shared" si="60"/>
        <v>1.154664910081573E-2</v>
      </c>
      <c r="K695" s="69">
        <f t="shared" si="61"/>
        <v>1.154664910081573E-2</v>
      </c>
      <c r="L695" s="69">
        <v>1.5608063677241435E-3</v>
      </c>
      <c r="M695" s="69">
        <f>_xlfn.NORM.DIST(L695,Main!$O$42,Main!$O$43,0)</f>
        <v>18.980792613516929</v>
      </c>
    </row>
    <row r="696" spans="1:13" x14ac:dyDescent="0.35">
      <c r="A696" s="9">
        <v>43010</v>
      </c>
      <c r="B696" s="27">
        <v>42.349997999999999</v>
      </c>
      <c r="C696" s="27">
        <v>44.509998000000003</v>
      </c>
      <c r="D696" s="27">
        <v>16.57</v>
      </c>
      <c r="E696" s="16"/>
      <c r="F696" s="29">
        <v>693</v>
      </c>
      <c r="G696" s="8">
        <f t="shared" si="57"/>
        <v>2017</v>
      </c>
      <c r="H696" s="26">
        <f t="shared" si="58"/>
        <v>1.5467221086989698E-2</v>
      </c>
      <c r="I696" s="26">
        <f t="shared" si="59"/>
        <v>1.220623215854159E-2</v>
      </c>
      <c r="J696" s="26">
        <f t="shared" si="60"/>
        <v>1.207790038362136E-3</v>
      </c>
      <c r="K696" s="69">
        <f t="shared" si="61"/>
        <v>1.207790038362136E-3</v>
      </c>
      <c r="L696" s="69">
        <v>1.567398440012676E-3</v>
      </c>
      <c r="M696" s="69">
        <f>_xlfn.NORM.DIST(L696,Main!$O$42,Main!$O$43,0)</f>
        <v>18.980208499742748</v>
      </c>
    </row>
    <row r="697" spans="1:13" x14ac:dyDescent="0.35">
      <c r="A697" s="9">
        <v>43011</v>
      </c>
      <c r="B697" s="27">
        <v>41.970001000000003</v>
      </c>
      <c r="C697" s="27">
        <v>44.889999000000003</v>
      </c>
      <c r="D697" s="27">
        <v>16.559999000000001</v>
      </c>
      <c r="E697" s="16"/>
      <c r="F697" s="29">
        <v>694</v>
      </c>
      <c r="G697" s="8">
        <f t="shared" si="57"/>
        <v>2017</v>
      </c>
      <c r="H697" s="26">
        <f t="shared" si="58"/>
        <v>-9.013272700518481E-3</v>
      </c>
      <c r="I697" s="26">
        <f t="shared" si="59"/>
        <v>8.5011924231250726E-3</v>
      </c>
      <c r="J697" s="26">
        <f t="shared" si="60"/>
        <v>-6.0374286783308122E-4</v>
      </c>
      <c r="K697" s="69">
        <f t="shared" si="61"/>
        <v>-6.0374286783308122E-4</v>
      </c>
      <c r="L697" s="69">
        <v>1.5843967252963129E-3</v>
      </c>
      <c r="M697" s="69">
        <f>_xlfn.NORM.DIST(L697,Main!$O$42,Main!$O$43,0)</f>
        <v>18.978693693894442</v>
      </c>
    </row>
    <row r="698" spans="1:13" x14ac:dyDescent="0.35">
      <c r="A698" s="9">
        <v>43012</v>
      </c>
      <c r="B698" s="27">
        <v>42.32</v>
      </c>
      <c r="C698" s="27">
        <v>45.880001</v>
      </c>
      <c r="D698" s="27">
        <v>16.540001</v>
      </c>
      <c r="E698" s="16"/>
      <c r="F698" s="29">
        <v>695</v>
      </c>
      <c r="G698" s="8">
        <f t="shared" si="57"/>
        <v>2017</v>
      </c>
      <c r="H698" s="26">
        <f t="shared" si="58"/>
        <v>8.3046863780019756E-3</v>
      </c>
      <c r="I698" s="26">
        <f t="shared" si="59"/>
        <v>2.1814283539994886E-2</v>
      </c>
      <c r="J698" s="26">
        <f t="shared" si="60"/>
        <v>-1.2083385156029113E-3</v>
      </c>
      <c r="K698" s="69">
        <f t="shared" si="61"/>
        <v>-1.2083385156029113E-3</v>
      </c>
      <c r="L698" s="69">
        <v>1.6059100930019294E-3</v>
      </c>
      <c r="M698" s="69">
        <f>_xlfn.NORM.DIST(L698,Main!$O$42,Main!$O$43,0)</f>
        <v>18.976758733729213</v>
      </c>
    </row>
    <row r="699" spans="1:13" x14ac:dyDescent="0.35">
      <c r="A699" s="9">
        <v>43013</v>
      </c>
      <c r="B699" s="27">
        <v>42.349997999999999</v>
      </c>
      <c r="C699" s="27">
        <v>45.860000999999997</v>
      </c>
      <c r="D699" s="27">
        <v>16.489999999999998</v>
      </c>
      <c r="E699" s="16"/>
      <c r="F699" s="29">
        <v>696</v>
      </c>
      <c r="G699" s="8">
        <f t="shared" si="57"/>
        <v>2017</v>
      </c>
      <c r="H699" s="26">
        <f t="shared" si="58"/>
        <v>7.0858632251658243E-4</v>
      </c>
      <c r="I699" s="26">
        <f t="shared" si="59"/>
        <v>-4.3601482190614761E-4</v>
      </c>
      <c r="J699" s="26">
        <f t="shared" si="60"/>
        <v>-3.0276134835280901E-3</v>
      </c>
      <c r="K699" s="69">
        <f t="shared" si="61"/>
        <v>-3.0276134835280901E-3</v>
      </c>
      <c r="L699" s="69">
        <v>1.6202136095301064E-3</v>
      </c>
      <c r="M699" s="69">
        <f>_xlfn.NORM.DIST(L699,Main!$O$42,Main!$O$43,0)</f>
        <v>18.975461244957977</v>
      </c>
    </row>
    <row r="700" spans="1:13" x14ac:dyDescent="0.35">
      <c r="A700" s="9">
        <v>43014</v>
      </c>
      <c r="B700" s="27">
        <v>42.849997999999999</v>
      </c>
      <c r="C700" s="27">
        <v>45.830002</v>
      </c>
      <c r="D700" s="27">
        <v>16.620000999999998</v>
      </c>
      <c r="E700" s="16"/>
      <c r="F700" s="29">
        <v>697</v>
      </c>
      <c r="G700" s="8">
        <f t="shared" si="57"/>
        <v>2017</v>
      </c>
      <c r="H700" s="26">
        <f t="shared" si="58"/>
        <v>1.1737224496781442E-2</v>
      </c>
      <c r="I700" s="26">
        <f t="shared" si="59"/>
        <v>-6.5435707468384445E-4</v>
      </c>
      <c r="J700" s="26">
        <f t="shared" si="60"/>
        <v>7.8527130242645356E-3</v>
      </c>
      <c r="K700" s="69">
        <f t="shared" si="61"/>
        <v>7.8527130242645356E-3</v>
      </c>
      <c r="L700" s="69">
        <v>1.6745747703321684E-3</v>
      </c>
      <c r="M700" s="69">
        <f>_xlfn.NORM.DIST(L700,Main!$O$42,Main!$O$43,0)</f>
        <v>18.970449978468896</v>
      </c>
    </row>
    <row r="701" spans="1:13" x14ac:dyDescent="0.35">
      <c r="A701" s="9">
        <v>43017</v>
      </c>
      <c r="B701" s="27">
        <v>43.029998999999997</v>
      </c>
      <c r="C701" s="27">
        <v>45.68</v>
      </c>
      <c r="D701" s="27">
        <v>16.18</v>
      </c>
      <c r="E701" s="16"/>
      <c r="F701" s="29">
        <v>698</v>
      </c>
      <c r="G701" s="8">
        <f t="shared" si="57"/>
        <v>2017</v>
      </c>
      <c r="H701" s="26">
        <f t="shared" si="58"/>
        <v>4.1919252415655792E-3</v>
      </c>
      <c r="I701" s="26">
        <f t="shared" si="59"/>
        <v>-3.2783768128144368E-3</v>
      </c>
      <c r="J701" s="26">
        <f t="shared" si="60"/>
        <v>-2.6830937965426307E-2</v>
      </c>
      <c r="K701" s="69">
        <f t="shared" si="61"/>
        <v>-2.6830937965426307E-2</v>
      </c>
      <c r="L701" s="69">
        <v>1.6806726645182443E-3</v>
      </c>
      <c r="M701" s="69">
        <f>_xlfn.NORM.DIST(L701,Main!$O$42,Main!$O$43,0)</f>
        <v>18.969879937358016</v>
      </c>
    </row>
    <row r="702" spans="1:13" x14ac:dyDescent="0.35">
      <c r="A702" s="9">
        <v>43018</v>
      </c>
      <c r="B702" s="27">
        <v>42.41</v>
      </c>
      <c r="C702" s="27">
        <v>45.099997999999999</v>
      </c>
      <c r="D702" s="27">
        <v>15.91</v>
      </c>
      <c r="E702" s="16"/>
      <c r="F702" s="29">
        <v>699</v>
      </c>
      <c r="G702" s="8">
        <f t="shared" si="57"/>
        <v>2017</v>
      </c>
      <c r="H702" s="26">
        <f t="shared" si="58"/>
        <v>-1.4513340124408405E-2</v>
      </c>
      <c r="I702" s="26">
        <f t="shared" si="59"/>
        <v>-1.2778363185021095E-2</v>
      </c>
      <c r="J702" s="26">
        <f t="shared" si="60"/>
        <v>-1.6828069280650112E-2</v>
      </c>
      <c r="K702" s="69">
        <f t="shared" si="61"/>
        <v>-1.6828069280650112E-2</v>
      </c>
      <c r="L702" s="69">
        <v>1.6935810906491342E-3</v>
      </c>
      <c r="M702" s="69">
        <f>_xlfn.NORM.DIST(L702,Main!$O$42,Main!$O$43,0)</f>
        <v>18.968667975508414</v>
      </c>
    </row>
    <row r="703" spans="1:13" x14ac:dyDescent="0.35">
      <c r="A703" s="9">
        <v>43019</v>
      </c>
      <c r="B703" s="27">
        <v>43.970001000000003</v>
      </c>
      <c r="C703" s="27">
        <v>45.630001</v>
      </c>
      <c r="D703" s="27">
        <v>15.4</v>
      </c>
      <c r="E703" s="16"/>
      <c r="F703" s="29">
        <v>700</v>
      </c>
      <c r="G703" s="8">
        <f t="shared" si="57"/>
        <v>2017</v>
      </c>
      <c r="H703" s="26">
        <f t="shared" si="58"/>
        <v>3.6123422448998577E-2</v>
      </c>
      <c r="I703" s="26">
        <f t="shared" si="59"/>
        <v>1.1683214691983742E-2</v>
      </c>
      <c r="J703" s="26">
        <f t="shared" si="60"/>
        <v>-3.2580332930111991E-2</v>
      </c>
      <c r="K703" s="69">
        <f t="shared" si="61"/>
        <v>-3.2580332930111991E-2</v>
      </c>
      <c r="L703" s="69">
        <v>1.7457670495562071E-3</v>
      </c>
      <c r="M703" s="69">
        <f>_xlfn.NORM.DIST(L703,Main!$O$42,Main!$O$43,0)</f>
        <v>18.963695458121098</v>
      </c>
    </row>
    <row r="704" spans="1:13" x14ac:dyDescent="0.35">
      <c r="A704" s="9">
        <v>43020</v>
      </c>
      <c r="B704" s="27">
        <v>43.950001</v>
      </c>
      <c r="C704" s="27">
        <v>45.43</v>
      </c>
      <c r="D704" s="27">
        <v>15.09</v>
      </c>
      <c r="E704" s="16"/>
      <c r="F704" s="29">
        <v>701</v>
      </c>
      <c r="G704" s="8">
        <f t="shared" si="57"/>
        <v>2017</v>
      </c>
      <c r="H704" s="26">
        <f t="shared" si="58"/>
        <v>-4.5495905118348302E-4</v>
      </c>
      <c r="I704" s="26">
        <f t="shared" si="59"/>
        <v>-4.3927370834055349E-3</v>
      </c>
      <c r="J704" s="26">
        <f t="shared" si="60"/>
        <v>-2.0335236639825924E-2</v>
      </c>
      <c r="K704" s="69">
        <f t="shared" si="61"/>
        <v>-2.0335236639825924E-2</v>
      </c>
      <c r="L704" s="69">
        <v>1.9266654183081918E-3</v>
      </c>
      <c r="M704" s="69">
        <f>_xlfn.NORM.DIST(L704,Main!$O$42,Main!$O$43,0)</f>
        <v>18.945555927547982</v>
      </c>
    </row>
    <row r="705" spans="1:13" x14ac:dyDescent="0.35">
      <c r="A705" s="9">
        <v>43021</v>
      </c>
      <c r="B705" s="27">
        <v>43.970001000000003</v>
      </c>
      <c r="C705" s="27">
        <v>45.52</v>
      </c>
      <c r="D705" s="27">
        <v>15.29</v>
      </c>
      <c r="E705" s="16"/>
      <c r="F705" s="29">
        <v>702</v>
      </c>
      <c r="G705" s="8">
        <f t="shared" si="57"/>
        <v>2017</v>
      </c>
      <c r="H705" s="26">
        <f t="shared" si="58"/>
        <v>4.5495905118349424E-4</v>
      </c>
      <c r="I705" s="26">
        <f t="shared" si="59"/>
        <v>1.9791100467636911E-3</v>
      </c>
      <c r="J705" s="26">
        <f t="shared" si="60"/>
        <v>1.3166747161213351E-2</v>
      </c>
      <c r="K705" s="69">
        <f t="shared" si="61"/>
        <v>1.3166747161213351E-2</v>
      </c>
      <c r="L705" s="69">
        <v>1.9311238701704421E-3</v>
      </c>
      <c r="M705" s="69">
        <f>_xlfn.NORM.DIST(L705,Main!$O$42,Main!$O$43,0)</f>
        <v>18.945091187330434</v>
      </c>
    </row>
    <row r="706" spans="1:13" x14ac:dyDescent="0.35">
      <c r="A706" s="9">
        <v>43024</v>
      </c>
      <c r="B706" s="27">
        <v>43.400002000000001</v>
      </c>
      <c r="C706" s="27">
        <v>44.529998999999997</v>
      </c>
      <c r="D706" s="27">
        <v>14.9</v>
      </c>
      <c r="E706" s="16"/>
      <c r="F706" s="29">
        <v>703</v>
      </c>
      <c r="G706" s="8">
        <f t="shared" si="57"/>
        <v>2017</v>
      </c>
      <c r="H706" s="26">
        <f t="shared" si="58"/>
        <v>-1.3048118746190286E-2</v>
      </c>
      <c r="I706" s="26">
        <f t="shared" si="59"/>
        <v>-2.1988692941235566E-2</v>
      </c>
      <c r="J706" s="26">
        <f t="shared" si="60"/>
        <v>-2.5837806989557364E-2</v>
      </c>
      <c r="K706" s="69">
        <f t="shared" si="61"/>
        <v>-2.5837806989557364E-2</v>
      </c>
      <c r="L706" s="69">
        <v>1.9430451191812625E-3</v>
      </c>
      <c r="M706" s="69">
        <f>_xlfn.NORM.DIST(L706,Main!$O$42,Main!$O$43,0)</f>
        <v>18.9438443691553</v>
      </c>
    </row>
    <row r="707" spans="1:13" x14ac:dyDescent="0.35">
      <c r="A707" s="9">
        <v>43025</v>
      </c>
      <c r="B707" s="27">
        <v>43.77</v>
      </c>
      <c r="C707" s="27">
        <v>45.790000999999997</v>
      </c>
      <c r="D707" s="27">
        <v>15.34</v>
      </c>
      <c r="E707" s="16"/>
      <c r="F707" s="29">
        <v>704</v>
      </c>
      <c r="G707" s="8">
        <f t="shared" si="57"/>
        <v>2017</v>
      </c>
      <c r="H707" s="26">
        <f t="shared" si="58"/>
        <v>8.4891640134965932E-3</v>
      </c>
      <c r="I707" s="26">
        <f t="shared" si="59"/>
        <v>2.7902651630993303E-2</v>
      </c>
      <c r="J707" s="26">
        <f t="shared" si="60"/>
        <v>2.9102582987696586E-2</v>
      </c>
      <c r="K707" s="69">
        <f t="shared" si="61"/>
        <v>2.9102582987696586E-2</v>
      </c>
      <c r="L707" s="69">
        <v>1.9743343037178294E-3</v>
      </c>
      <c r="M707" s="69">
        <f>_xlfn.NORM.DIST(L707,Main!$O$42,Main!$O$43,0)</f>
        <v>18.940543029388689</v>
      </c>
    </row>
    <row r="708" spans="1:13" x14ac:dyDescent="0.35">
      <c r="A708" s="9">
        <v>43026</v>
      </c>
      <c r="B708" s="27">
        <v>43.650002000000001</v>
      </c>
      <c r="C708" s="27">
        <v>45.029998999999997</v>
      </c>
      <c r="D708" s="27">
        <v>15.21</v>
      </c>
      <c r="E708" s="16"/>
      <c r="F708" s="29">
        <v>705</v>
      </c>
      <c r="G708" s="8">
        <f t="shared" ref="G708:G771" si="62">YEAR(A708)</f>
        <v>2017</v>
      </c>
      <c r="H708" s="26">
        <f t="shared" si="58"/>
        <v>-2.7453230981789576E-3</v>
      </c>
      <c r="I708" s="26">
        <f t="shared" si="59"/>
        <v>-1.6736836401770511E-2</v>
      </c>
      <c r="J708" s="26">
        <f t="shared" si="60"/>
        <v>-8.5106896679086191E-3</v>
      </c>
      <c r="K708" s="69">
        <f t="shared" si="61"/>
        <v>-8.5106896679086191E-3</v>
      </c>
      <c r="L708" s="69">
        <v>2.0291486372427561E-3</v>
      </c>
      <c r="M708" s="69">
        <f>_xlfn.NORM.DIST(L708,Main!$O$42,Main!$O$43,0)</f>
        <v>18.934658811506562</v>
      </c>
    </row>
    <row r="709" spans="1:13" x14ac:dyDescent="0.35">
      <c r="A709" s="9">
        <v>43027</v>
      </c>
      <c r="B709" s="27">
        <v>43.099997999999999</v>
      </c>
      <c r="C709" s="27">
        <v>44.59</v>
      </c>
      <c r="D709" s="27">
        <v>15.3</v>
      </c>
      <c r="E709" s="16"/>
      <c r="F709" s="29">
        <v>706</v>
      </c>
      <c r="G709" s="8">
        <f t="shared" si="62"/>
        <v>2017</v>
      </c>
      <c r="H709" s="26">
        <f t="shared" ref="H709:H772" si="63">LN(B709/B708)</f>
        <v>-1.2680377398636405E-2</v>
      </c>
      <c r="I709" s="26">
        <f t="shared" ref="I709:I772" si="64">LN(C709/C708)</f>
        <v>-9.8192934666773094E-3</v>
      </c>
      <c r="J709" s="26">
        <f t="shared" ref="J709:J772" si="65">LN(D709/D708)</f>
        <v>5.899722127188322E-3</v>
      </c>
      <c r="K709" s="69">
        <f t="shared" ref="K709:K772" si="66">HLOOKUP($K$2,$H$2:$J$1509,F709+2,0)</f>
        <v>5.899722127188322E-3</v>
      </c>
      <c r="L709" s="69">
        <v>2.04151142697663E-3</v>
      </c>
      <c r="M709" s="69">
        <f>_xlfn.NORM.DIST(L709,Main!$O$42,Main!$O$43,0)</f>
        <v>18.933313974590671</v>
      </c>
    </row>
    <row r="710" spans="1:13" x14ac:dyDescent="0.35">
      <c r="A710" s="9">
        <v>43028</v>
      </c>
      <c r="B710" s="27">
        <v>41.919998</v>
      </c>
      <c r="C710" s="27">
        <v>44.02</v>
      </c>
      <c r="D710" s="27">
        <v>15.18</v>
      </c>
      <c r="E710" s="16"/>
      <c r="F710" s="29">
        <v>707</v>
      </c>
      <c r="G710" s="8">
        <f t="shared" si="62"/>
        <v>2017</v>
      </c>
      <c r="H710" s="26">
        <f t="shared" si="63"/>
        <v>-2.7759958403126783E-2</v>
      </c>
      <c r="I710" s="26">
        <f t="shared" si="64"/>
        <v>-1.2865542541069679E-2</v>
      </c>
      <c r="J710" s="26">
        <f t="shared" si="65"/>
        <v>-7.8740564309059957E-3</v>
      </c>
      <c r="K710" s="69">
        <f t="shared" si="66"/>
        <v>-7.8740564309059957E-3</v>
      </c>
      <c r="L710" s="69">
        <v>2.0658554263592458E-3</v>
      </c>
      <c r="M710" s="69">
        <f>_xlfn.NORM.DIST(L710,Main!$O$42,Main!$O$43,0)</f>
        <v>18.930646759581897</v>
      </c>
    </row>
    <row r="711" spans="1:13" x14ac:dyDescent="0.35">
      <c r="A711" s="9">
        <v>43031</v>
      </c>
      <c r="B711" s="27">
        <v>41.939999</v>
      </c>
      <c r="C711" s="27">
        <v>45</v>
      </c>
      <c r="D711" s="27">
        <v>15.46</v>
      </c>
      <c r="E711" s="16"/>
      <c r="F711" s="29">
        <v>708</v>
      </c>
      <c r="G711" s="8">
        <f t="shared" si="62"/>
        <v>2017</v>
      </c>
      <c r="H711" s="26">
        <f t="shared" si="63"/>
        <v>4.770093273255881E-4</v>
      </c>
      <c r="I711" s="26">
        <f t="shared" si="64"/>
        <v>2.2018413672004147E-2</v>
      </c>
      <c r="J711" s="26">
        <f t="shared" si="65"/>
        <v>1.8277271191792076E-2</v>
      </c>
      <c r="K711" s="69">
        <f t="shared" si="66"/>
        <v>1.8277271191792076E-2</v>
      </c>
      <c r="L711" s="69">
        <v>2.0703217467950134E-3</v>
      </c>
      <c r="M711" s="69">
        <f>_xlfn.NORM.DIST(L711,Main!$O$42,Main!$O$43,0)</f>
        <v>18.930154671156043</v>
      </c>
    </row>
    <row r="712" spans="1:13" x14ac:dyDescent="0.35">
      <c r="A712" s="9">
        <v>43032</v>
      </c>
      <c r="B712" s="27">
        <v>42.82</v>
      </c>
      <c r="C712" s="27">
        <v>44.830002</v>
      </c>
      <c r="D712" s="27">
        <v>15.89</v>
      </c>
      <c r="E712" s="16"/>
      <c r="F712" s="29">
        <v>709</v>
      </c>
      <c r="G712" s="8">
        <f t="shared" si="62"/>
        <v>2017</v>
      </c>
      <c r="H712" s="26">
        <f t="shared" si="63"/>
        <v>2.0765281531349305E-2</v>
      </c>
      <c r="I712" s="26">
        <f t="shared" si="64"/>
        <v>-3.7848869899902247E-3</v>
      </c>
      <c r="J712" s="26">
        <f t="shared" si="65"/>
        <v>2.7433937389348639E-2</v>
      </c>
      <c r="K712" s="69">
        <f t="shared" si="66"/>
        <v>2.7433937389348639E-2</v>
      </c>
      <c r="L712" s="69">
        <v>2.0885570540884173E-3</v>
      </c>
      <c r="M712" s="69">
        <f>_xlfn.NORM.DIST(L712,Main!$O$42,Main!$O$43,0)</f>
        <v>18.928136728314559</v>
      </c>
    </row>
    <row r="713" spans="1:13" x14ac:dyDescent="0.35">
      <c r="A713" s="9">
        <v>43033</v>
      </c>
      <c r="B713" s="27">
        <v>42</v>
      </c>
      <c r="C713" s="27">
        <v>45.049999</v>
      </c>
      <c r="D713" s="27">
        <v>15.52</v>
      </c>
      <c r="E713" s="16"/>
      <c r="F713" s="29">
        <v>710</v>
      </c>
      <c r="G713" s="8">
        <f t="shared" si="62"/>
        <v>2017</v>
      </c>
      <c r="H713" s="26">
        <f t="shared" si="63"/>
        <v>-1.9335664878168384E-2</v>
      </c>
      <c r="I713" s="26">
        <f t="shared" si="64"/>
        <v>4.8953590764587961E-3</v>
      </c>
      <c r="J713" s="26">
        <f t="shared" si="65"/>
        <v>-2.3560465793552025E-2</v>
      </c>
      <c r="K713" s="69">
        <f t="shared" si="66"/>
        <v>-2.3560465793552025E-2</v>
      </c>
      <c r="L713" s="69">
        <v>2.2514080804574279E-3</v>
      </c>
      <c r="M713" s="69">
        <f>_xlfn.NORM.DIST(L713,Main!$O$42,Main!$O$43,0)</f>
        <v>18.909487765806489</v>
      </c>
    </row>
    <row r="714" spans="1:13" x14ac:dyDescent="0.35">
      <c r="A714" s="9">
        <v>43034</v>
      </c>
      <c r="B714" s="27">
        <v>42.860000999999997</v>
      </c>
      <c r="C714" s="27">
        <v>45.02</v>
      </c>
      <c r="D714" s="27">
        <v>15.75</v>
      </c>
      <c r="E714" s="16"/>
      <c r="F714" s="29">
        <v>711</v>
      </c>
      <c r="G714" s="8">
        <f t="shared" si="62"/>
        <v>2017</v>
      </c>
      <c r="H714" s="26">
        <f t="shared" si="63"/>
        <v>2.0269395093840202E-2</v>
      </c>
      <c r="I714" s="26">
        <f t="shared" si="64"/>
        <v>-6.6612637820213894E-4</v>
      </c>
      <c r="J714" s="26">
        <f t="shared" si="65"/>
        <v>1.4710850516569325E-2</v>
      </c>
      <c r="K714" s="69">
        <f t="shared" si="66"/>
        <v>1.4710850516569325E-2</v>
      </c>
      <c r="L714" s="69">
        <v>2.3360597975477064E-3</v>
      </c>
      <c r="M714" s="69">
        <f>_xlfn.NORM.DIST(L714,Main!$O$42,Main!$O$43,0)</f>
        <v>18.899348638894207</v>
      </c>
    </row>
    <row r="715" spans="1:13" x14ac:dyDescent="0.35">
      <c r="A715" s="9">
        <v>43035</v>
      </c>
      <c r="B715" s="27">
        <v>43.310001</v>
      </c>
      <c r="C715" s="27">
        <v>45.009998000000003</v>
      </c>
      <c r="D715" s="27">
        <v>15.75</v>
      </c>
      <c r="E715" s="16"/>
      <c r="F715" s="29">
        <v>712</v>
      </c>
      <c r="G715" s="8">
        <f t="shared" si="62"/>
        <v>2017</v>
      </c>
      <c r="H715" s="26">
        <f t="shared" si="63"/>
        <v>1.0444564938682441E-2</v>
      </c>
      <c r="I715" s="26">
        <f t="shared" si="64"/>
        <v>-2.2219260831599482E-4</v>
      </c>
      <c r="J715" s="26">
        <f t="shared" si="65"/>
        <v>0</v>
      </c>
      <c r="K715" s="69">
        <f t="shared" si="66"/>
        <v>0</v>
      </c>
      <c r="L715" s="69">
        <v>2.350884697702769E-3</v>
      </c>
      <c r="M715" s="69">
        <f>_xlfn.NORM.DIST(L715,Main!$O$42,Main!$O$43,0)</f>
        <v>18.89754170782728</v>
      </c>
    </row>
    <row r="716" spans="1:13" x14ac:dyDescent="0.35">
      <c r="A716" s="9">
        <v>43038</v>
      </c>
      <c r="B716" s="27">
        <v>42.529998999999997</v>
      </c>
      <c r="C716" s="27">
        <v>44.529998999999997</v>
      </c>
      <c r="D716" s="27">
        <v>15.51</v>
      </c>
      <c r="E716" s="16"/>
      <c r="F716" s="29">
        <v>713</v>
      </c>
      <c r="G716" s="8">
        <f t="shared" si="62"/>
        <v>2017</v>
      </c>
      <c r="H716" s="26">
        <f t="shared" si="63"/>
        <v>-1.8173892563163457E-2</v>
      </c>
      <c r="I716" s="26">
        <f t="shared" si="64"/>
        <v>-1.072154599343038E-2</v>
      </c>
      <c r="J716" s="26">
        <f t="shared" si="65"/>
        <v>-1.535538808319465E-2</v>
      </c>
      <c r="K716" s="69">
        <f t="shared" si="66"/>
        <v>-1.535538808319465E-2</v>
      </c>
      <c r="L716" s="69">
        <v>2.3724803536303955E-3</v>
      </c>
      <c r="M716" s="69">
        <f>_xlfn.NORM.DIST(L716,Main!$O$42,Main!$O$43,0)</f>
        <v>18.894892852126851</v>
      </c>
    </row>
    <row r="717" spans="1:13" x14ac:dyDescent="0.35">
      <c r="A717" s="9">
        <v>43039</v>
      </c>
      <c r="B717" s="27">
        <v>42.84</v>
      </c>
      <c r="C717" s="27">
        <v>44.32</v>
      </c>
      <c r="D717" s="27">
        <v>15.58</v>
      </c>
      <c r="E717" s="16"/>
      <c r="F717" s="29">
        <v>714</v>
      </c>
      <c r="G717" s="8">
        <f t="shared" si="62"/>
        <v>2017</v>
      </c>
      <c r="H717" s="26">
        <f t="shared" si="63"/>
        <v>7.2625598268206779E-3</v>
      </c>
      <c r="I717" s="26">
        <f t="shared" si="64"/>
        <v>-4.7270544378115705E-3</v>
      </c>
      <c r="J717" s="26">
        <f t="shared" si="65"/>
        <v>4.5030632541546668E-3</v>
      </c>
      <c r="K717" s="69">
        <f t="shared" si="66"/>
        <v>4.5030632541546668E-3</v>
      </c>
      <c r="L717" s="69">
        <v>2.3743580604622971E-3</v>
      </c>
      <c r="M717" s="69">
        <f>_xlfn.NORM.DIST(L717,Main!$O$42,Main!$O$43,0)</f>
        <v>18.894661604429206</v>
      </c>
    </row>
    <row r="718" spans="1:13" x14ac:dyDescent="0.35">
      <c r="A718" s="9">
        <v>43040</v>
      </c>
      <c r="B718" s="27">
        <v>43.029998999999997</v>
      </c>
      <c r="C718" s="27">
        <v>43.959999000000003</v>
      </c>
      <c r="D718" s="27">
        <v>15.3</v>
      </c>
      <c r="E718" s="16"/>
      <c r="F718" s="29">
        <v>715</v>
      </c>
      <c r="G718" s="8">
        <f t="shared" si="62"/>
        <v>2017</v>
      </c>
      <c r="H718" s="26">
        <f t="shared" si="63"/>
        <v>4.4252780313596236E-3</v>
      </c>
      <c r="I718" s="26">
        <f t="shared" si="64"/>
        <v>-8.1559356515605794E-3</v>
      </c>
      <c r="J718" s="26">
        <f t="shared" si="65"/>
        <v>-1.8135212044212395E-2</v>
      </c>
      <c r="K718" s="69">
        <f t="shared" si="66"/>
        <v>-1.8135212044212395E-2</v>
      </c>
      <c r="L718" s="69">
        <v>2.3781819287787944E-3</v>
      </c>
      <c r="M718" s="69">
        <f>_xlfn.NORM.DIST(L718,Main!$O$42,Main!$O$43,0)</f>
        <v>18.894190216610472</v>
      </c>
    </row>
    <row r="719" spans="1:13" x14ac:dyDescent="0.35">
      <c r="A719" s="9">
        <v>43042</v>
      </c>
      <c r="B719" s="27">
        <v>44.150002000000001</v>
      </c>
      <c r="C719" s="27">
        <v>45.110000999999997</v>
      </c>
      <c r="D719" s="27">
        <v>15.17</v>
      </c>
      <c r="E719" s="16"/>
      <c r="F719" s="29">
        <v>716</v>
      </c>
      <c r="G719" s="8">
        <f t="shared" si="62"/>
        <v>2017</v>
      </c>
      <c r="H719" s="26">
        <f t="shared" si="63"/>
        <v>2.5695448739173544E-2</v>
      </c>
      <c r="I719" s="26">
        <f t="shared" si="64"/>
        <v>2.5823866800870288E-2</v>
      </c>
      <c r="J719" s="26">
        <f t="shared" si="65"/>
        <v>-8.5330350379489803E-3</v>
      </c>
      <c r="K719" s="69">
        <f t="shared" si="66"/>
        <v>-8.5330350379489803E-3</v>
      </c>
      <c r="L719" s="69">
        <v>2.3837913552761975E-3</v>
      </c>
      <c r="M719" s="69">
        <f>_xlfn.NORM.DIST(L719,Main!$O$42,Main!$O$43,0)</f>
        <v>18.893497592820157</v>
      </c>
    </row>
    <row r="720" spans="1:13" x14ac:dyDescent="0.35">
      <c r="A720" s="9">
        <v>43045</v>
      </c>
      <c r="B720" s="27">
        <v>44.18</v>
      </c>
      <c r="C720" s="27">
        <v>45.75</v>
      </c>
      <c r="D720" s="27">
        <v>15.37</v>
      </c>
      <c r="E720" s="16"/>
      <c r="F720" s="29">
        <v>717</v>
      </c>
      <c r="G720" s="8">
        <f t="shared" si="62"/>
        <v>2017</v>
      </c>
      <c r="H720" s="26">
        <f t="shared" si="63"/>
        <v>6.7922564188992174E-4</v>
      </c>
      <c r="I720" s="26">
        <f t="shared" si="64"/>
        <v>1.4087818133192476E-2</v>
      </c>
      <c r="J720" s="26">
        <f t="shared" si="65"/>
        <v>1.3097764190063459E-2</v>
      </c>
      <c r="K720" s="69">
        <f t="shared" si="66"/>
        <v>1.3097764190063459E-2</v>
      </c>
      <c r="L720" s="69">
        <v>2.4686624961745619E-3</v>
      </c>
      <c r="M720" s="69">
        <f>_xlfn.NORM.DIST(L720,Main!$O$42,Main!$O$43,0)</f>
        <v>18.882855540303606</v>
      </c>
    </row>
    <row r="721" spans="1:13" x14ac:dyDescent="0.35">
      <c r="A721" s="9">
        <v>43046</v>
      </c>
      <c r="B721" s="27">
        <v>43.77</v>
      </c>
      <c r="C721" s="27">
        <v>46.09</v>
      </c>
      <c r="D721" s="27">
        <v>15.52</v>
      </c>
      <c r="E721" s="16"/>
      <c r="F721" s="29">
        <v>718</v>
      </c>
      <c r="G721" s="8">
        <f t="shared" si="62"/>
        <v>2017</v>
      </c>
      <c r="H721" s="26">
        <f t="shared" si="63"/>
        <v>-9.323546789167067E-3</v>
      </c>
      <c r="I721" s="26">
        <f t="shared" si="64"/>
        <v>7.4042150108866115E-3</v>
      </c>
      <c r="J721" s="26">
        <f t="shared" si="65"/>
        <v>9.711957204568189E-3</v>
      </c>
      <c r="K721" s="69">
        <f t="shared" si="66"/>
        <v>9.711957204568189E-3</v>
      </c>
      <c r="L721" s="69">
        <v>2.4743556105850796E-3</v>
      </c>
      <c r="M721" s="69">
        <f>_xlfn.NORM.DIST(L721,Main!$O$42,Main!$O$43,0)</f>
        <v>18.882130767125215</v>
      </c>
    </row>
    <row r="722" spans="1:13" x14ac:dyDescent="0.35">
      <c r="A722" s="9">
        <v>43047</v>
      </c>
      <c r="B722" s="27">
        <v>44.259998000000003</v>
      </c>
      <c r="C722" s="27">
        <v>44.98</v>
      </c>
      <c r="D722" s="27">
        <v>15.68</v>
      </c>
      <c r="E722" s="16"/>
      <c r="F722" s="29">
        <v>719</v>
      </c>
      <c r="G722" s="8">
        <f t="shared" si="62"/>
        <v>2017</v>
      </c>
      <c r="H722" s="26">
        <f t="shared" si="63"/>
        <v>1.1132638232570274E-2</v>
      </c>
      <c r="I722" s="26">
        <f t="shared" si="64"/>
        <v>-2.4378060201247369E-2</v>
      </c>
      <c r="J722" s="26">
        <f t="shared" si="65"/>
        <v>1.0256500167189061E-2</v>
      </c>
      <c r="K722" s="69">
        <f t="shared" si="66"/>
        <v>1.0256500167189061E-2</v>
      </c>
      <c r="L722" s="69">
        <v>2.4968801985871458E-3</v>
      </c>
      <c r="M722" s="69">
        <f>_xlfn.NORM.DIST(L722,Main!$O$42,Main!$O$43,0)</f>
        <v>18.879249791660168</v>
      </c>
    </row>
    <row r="723" spans="1:13" x14ac:dyDescent="0.35">
      <c r="A723" s="9">
        <v>43048</v>
      </c>
      <c r="B723" s="27">
        <v>45</v>
      </c>
      <c r="C723" s="27">
        <v>44.68</v>
      </c>
      <c r="D723" s="27">
        <v>15.76</v>
      </c>
      <c r="E723" s="16"/>
      <c r="F723" s="29">
        <v>720</v>
      </c>
      <c r="G723" s="8">
        <f t="shared" si="62"/>
        <v>2017</v>
      </c>
      <c r="H723" s="26">
        <f t="shared" si="63"/>
        <v>1.6581200334945246E-2</v>
      </c>
      <c r="I723" s="26">
        <f t="shared" si="64"/>
        <v>-6.6919723301695714E-3</v>
      </c>
      <c r="J723" s="26">
        <f t="shared" si="65"/>
        <v>5.0890695074712281E-3</v>
      </c>
      <c r="K723" s="69">
        <f t="shared" si="66"/>
        <v>5.0890695074712281E-3</v>
      </c>
      <c r="L723" s="69">
        <v>2.5477720787987828E-3</v>
      </c>
      <c r="M723" s="69">
        <f>_xlfn.NORM.DIST(L723,Main!$O$42,Main!$O$43,0)</f>
        <v>18.872661584596774</v>
      </c>
    </row>
    <row r="724" spans="1:13" x14ac:dyDescent="0.35">
      <c r="A724" s="9">
        <v>43049</v>
      </c>
      <c r="B724" s="27">
        <v>44.52</v>
      </c>
      <c r="C724" s="27">
        <v>43.709999000000003</v>
      </c>
      <c r="D724" s="27">
        <v>15.54</v>
      </c>
      <c r="E724" s="16"/>
      <c r="F724" s="29">
        <v>721</v>
      </c>
      <c r="G724" s="8">
        <f t="shared" si="62"/>
        <v>2017</v>
      </c>
      <c r="H724" s="26">
        <f t="shared" si="63"/>
        <v>-1.0723963362975611E-2</v>
      </c>
      <c r="I724" s="26">
        <f t="shared" si="64"/>
        <v>-2.1949088203836953E-2</v>
      </c>
      <c r="J724" s="26">
        <f t="shared" si="65"/>
        <v>-1.4057739490231699E-2</v>
      </c>
      <c r="K724" s="69">
        <f t="shared" si="66"/>
        <v>-1.4057739490231699E-2</v>
      </c>
      <c r="L724" s="69">
        <v>2.5673955052457334E-3</v>
      </c>
      <c r="M724" s="69">
        <f>_xlfn.NORM.DIST(L724,Main!$O$42,Main!$O$43,0)</f>
        <v>18.870092012698443</v>
      </c>
    </row>
    <row r="725" spans="1:13" x14ac:dyDescent="0.35">
      <c r="A725" s="9">
        <v>43052</v>
      </c>
      <c r="B725" s="27">
        <v>44.490001999999997</v>
      </c>
      <c r="C725" s="27">
        <v>43.919998</v>
      </c>
      <c r="D725" s="27">
        <v>15.19</v>
      </c>
      <c r="E725" s="16"/>
      <c r="F725" s="29">
        <v>722</v>
      </c>
      <c r="G725" s="8">
        <f t="shared" si="62"/>
        <v>2017</v>
      </c>
      <c r="H725" s="26">
        <f t="shared" si="63"/>
        <v>-6.740366354726073E-4</v>
      </c>
      <c r="I725" s="26">
        <f t="shared" si="64"/>
        <v>4.7928656667704465E-3</v>
      </c>
      <c r="J725" s="26">
        <f t="shared" si="65"/>
        <v>-2.2780028331819885E-2</v>
      </c>
      <c r="K725" s="69">
        <f t="shared" si="66"/>
        <v>-2.2780028331819885E-2</v>
      </c>
      <c r="L725" s="69">
        <v>2.5806465934914914E-3</v>
      </c>
      <c r="M725" s="69">
        <f>_xlfn.NORM.DIST(L725,Main!$O$42,Main!$O$43,0)</f>
        <v>18.868347666911738</v>
      </c>
    </row>
    <row r="726" spans="1:13" x14ac:dyDescent="0.35">
      <c r="A726" s="9">
        <v>43053</v>
      </c>
      <c r="B726" s="27">
        <v>44.68</v>
      </c>
      <c r="C726" s="27">
        <v>43.98</v>
      </c>
      <c r="D726" s="27">
        <v>15.08</v>
      </c>
      <c r="E726" s="16"/>
      <c r="F726" s="29">
        <v>723</v>
      </c>
      <c r="G726" s="8">
        <f t="shared" si="62"/>
        <v>2017</v>
      </c>
      <c r="H726" s="26">
        <f t="shared" si="63"/>
        <v>4.261484429128398E-3</v>
      </c>
      <c r="I726" s="26">
        <f t="shared" si="64"/>
        <v>1.3652334626816031E-3</v>
      </c>
      <c r="J726" s="26">
        <f t="shared" si="65"/>
        <v>-7.2679540278714422E-3</v>
      </c>
      <c r="K726" s="69">
        <f t="shared" si="66"/>
        <v>-7.2679540278714422E-3</v>
      </c>
      <c r="L726" s="69">
        <v>2.5873235649509544E-3</v>
      </c>
      <c r="M726" s="69">
        <f>_xlfn.NORM.DIST(L726,Main!$O$42,Main!$O$43,0)</f>
        <v>18.867465916758295</v>
      </c>
    </row>
    <row r="727" spans="1:13" x14ac:dyDescent="0.35">
      <c r="A727" s="9">
        <v>43054</v>
      </c>
      <c r="B727" s="27">
        <v>45.189999</v>
      </c>
      <c r="C727" s="27">
        <v>43.759998000000003</v>
      </c>
      <c r="D727" s="27">
        <v>14.91</v>
      </c>
      <c r="E727" s="16"/>
      <c r="F727" s="29">
        <v>724</v>
      </c>
      <c r="G727" s="8">
        <f t="shared" si="62"/>
        <v>2017</v>
      </c>
      <c r="H727" s="26">
        <f t="shared" si="63"/>
        <v>1.1349827093398466E-2</v>
      </c>
      <c r="I727" s="26">
        <f t="shared" si="64"/>
        <v>-5.0148727167293938E-3</v>
      </c>
      <c r="J727" s="26">
        <f t="shared" si="65"/>
        <v>-1.1337233803162974E-2</v>
      </c>
      <c r="K727" s="69">
        <f t="shared" si="66"/>
        <v>-1.1337233803162974E-2</v>
      </c>
      <c r="L727" s="69">
        <v>2.6397565398941147E-3</v>
      </c>
      <c r="M727" s="69">
        <f>_xlfn.NORM.DIST(L727,Main!$O$42,Main!$O$43,0)</f>
        <v>18.860476342084876</v>
      </c>
    </row>
    <row r="728" spans="1:13" x14ac:dyDescent="0.35">
      <c r="A728" s="9">
        <v>43055</v>
      </c>
      <c r="B728" s="27">
        <v>45.130001</v>
      </c>
      <c r="C728" s="27">
        <v>44.360000999999997</v>
      </c>
      <c r="D728" s="27">
        <v>15.02</v>
      </c>
      <c r="E728" s="16"/>
      <c r="F728" s="29">
        <v>725</v>
      </c>
      <c r="G728" s="8">
        <f t="shared" si="62"/>
        <v>2017</v>
      </c>
      <c r="H728" s="26">
        <f t="shared" si="63"/>
        <v>-1.3285652972792907E-3</v>
      </c>
      <c r="I728" s="26">
        <f t="shared" si="64"/>
        <v>1.3618072615111691E-2</v>
      </c>
      <c r="J728" s="26">
        <f t="shared" si="65"/>
        <v>7.3505175593416468E-3</v>
      </c>
      <c r="K728" s="69">
        <f t="shared" si="66"/>
        <v>7.3505175593416468E-3</v>
      </c>
      <c r="L728" s="69">
        <v>2.6990569691649835E-3</v>
      </c>
      <c r="M728" s="69">
        <f>_xlfn.NORM.DIST(L728,Main!$O$42,Main!$O$43,0)</f>
        <v>18.85243169149836</v>
      </c>
    </row>
    <row r="729" spans="1:13" x14ac:dyDescent="0.35">
      <c r="A729" s="9">
        <v>43056</v>
      </c>
      <c r="B729" s="27">
        <v>45.639999000000003</v>
      </c>
      <c r="C729" s="27">
        <v>43.669998</v>
      </c>
      <c r="D729" s="27">
        <v>14.91</v>
      </c>
      <c r="E729" s="16"/>
      <c r="F729" s="29">
        <v>726</v>
      </c>
      <c r="G729" s="8">
        <f t="shared" si="62"/>
        <v>2017</v>
      </c>
      <c r="H729" s="26">
        <f t="shared" si="63"/>
        <v>1.1237267086150759E-2</v>
      </c>
      <c r="I729" s="26">
        <f t="shared" si="64"/>
        <v>-1.5676863325559471E-2</v>
      </c>
      <c r="J729" s="26">
        <f t="shared" si="65"/>
        <v>-7.3505175593415878E-3</v>
      </c>
      <c r="K729" s="69">
        <f t="shared" si="66"/>
        <v>-7.3505175593415878E-3</v>
      </c>
      <c r="L729" s="69">
        <v>2.7168542341778749E-3</v>
      </c>
      <c r="M729" s="69">
        <f>_xlfn.NORM.DIST(L729,Main!$O$42,Main!$O$43,0)</f>
        <v>18.849988443951979</v>
      </c>
    </row>
    <row r="730" spans="1:13" x14ac:dyDescent="0.35">
      <c r="A730" s="9">
        <v>43060</v>
      </c>
      <c r="B730" s="27">
        <v>47.060001</v>
      </c>
      <c r="C730" s="27">
        <v>44.279998999999997</v>
      </c>
      <c r="D730" s="27">
        <v>14.77</v>
      </c>
      <c r="E730" s="16"/>
      <c r="F730" s="29">
        <v>727</v>
      </c>
      <c r="G730" s="8">
        <f t="shared" si="62"/>
        <v>2017</v>
      </c>
      <c r="H730" s="26">
        <f t="shared" si="63"/>
        <v>3.0638901465414928E-2</v>
      </c>
      <c r="I730" s="26">
        <f t="shared" si="64"/>
        <v>1.3871763557438842E-2</v>
      </c>
      <c r="J730" s="26">
        <f t="shared" si="65"/>
        <v>-9.4340322333586416E-3</v>
      </c>
      <c r="K730" s="69">
        <f t="shared" si="66"/>
        <v>-9.4340322333586416E-3</v>
      </c>
      <c r="L730" s="69">
        <v>2.7429164743711038E-3</v>
      </c>
      <c r="M730" s="69">
        <f>_xlfn.NORM.DIST(L730,Main!$O$42,Main!$O$43,0)</f>
        <v>18.846386518222062</v>
      </c>
    </row>
    <row r="731" spans="1:13" x14ac:dyDescent="0.35">
      <c r="A731" s="9">
        <v>43061</v>
      </c>
      <c r="B731" s="27">
        <v>46.380001</v>
      </c>
      <c r="C731" s="27">
        <v>44.419998</v>
      </c>
      <c r="D731" s="27">
        <v>14.64</v>
      </c>
      <c r="E731" s="16"/>
      <c r="F731" s="29">
        <v>728</v>
      </c>
      <c r="G731" s="8">
        <f t="shared" si="62"/>
        <v>2017</v>
      </c>
      <c r="H731" s="26">
        <f t="shared" si="63"/>
        <v>-1.4555051160281917E-2</v>
      </c>
      <c r="I731" s="26">
        <f t="shared" si="64"/>
        <v>3.1566881846401087E-3</v>
      </c>
      <c r="J731" s="26">
        <f t="shared" si="65"/>
        <v>-8.8405880101228955E-3</v>
      </c>
      <c r="K731" s="69">
        <f t="shared" si="66"/>
        <v>-8.8405880101228955E-3</v>
      </c>
      <c r="L731" s="69">
        <v>2.7624326959100796E-3</v>
      </c>
      <c r="M731" s="69">
        <f>_xlfn.NORM.DIST(L731,Main!$O$42,Main!$O$43,0)</f>
        <v>18.843670581513152</v>
      </c>
    </row>
    <row r="732" spans="1:13" x14ac:dyDescent="0.35">
      <c r="A732" s="9">
        <v>43062</v>
      </c>
      <c r="B732" s="27">
        <v>45.66</v>
      </c>
      <c r="C732" s="27">
        <v>44.48</v>
      </c>
      <c r="D732" s="27">
        <v>14.85</v>
      </c>
      <c r="E732" s="16"/>
      <c r="F732" s="29">
        <v>729</v>
      </c>
      <c r="G732" s="8">
        <f t="shared" si="62"/>
        <v>2017</v>
      </c>
      <c r="H732" s="26">
        <f t="shared" si="63"/>
        <v>-1.5645712286753616E-2</v>
      </c>
      <c r="I732" s="26">
        <f t="shared" si="64"/>
        <v>1.3498765008100159E-3</v>
      </c>
      <c r="J732" s="26">
        <f t="shared" si="65"/>
        <v>1.4242356715543168E-2</v>
      </c>
      <c r="K732" s="69">
        <f t="shared" si="66"/>
        <v>1.4242356715543168E-2</v>
      </c>
      <c r="L732" s="69">
        <v>2.8288562004778446E-3</v>
      </c>
      <c r="M732" s="69">
        <f>_xlfn.NORM.DIST(L732,Main!$O$42,Main!$O$43,0)</f>
        <v>18.834306967736463</v>
      </c>
    </row>
    <row r="733" spans="1:13" x14ac:dyDescent="0.35">
      <c r="A733" s="9">
        <v>43063</v>
      </c>
      <c r="B733" s="27">
        <v>45.66</v>
      </c>
      <c r="C733" s="27">
        <v>44.27</v>
      </c>
      <c r="D733" s="27">
        <v>14.65</v>
      </c>
      <c r="E733" s="16"/>
      <c r="F733" s="29">
        <v>730</v>
      </c>
      <c r="G733" s="8">
        <f t="shared" si="62"/>
        <v>2017</v>
      </c>
      <c r="H733" s="26">
        <f t="shared" si="63"/>
        <v>0</v>
      </c>
      <c r="I733" s="26">
        <f t="shared" si="64"/>
        <v>-4.732403198277166E-3</v>
      </c>
      <c r="J733" s="26">
        <f t="shared" si="65"/>
        <v>-1.3559529785632251E-2</v>
      </c>
      <c r="K733" s="69">
        <f t="shared" si="66"/>
        <v>-1.3559529785632251E-2</v>
      </c>
      <c r="L733" s="69">
        <v>2.852335423849113E-3</v>
      </c>
      <c r="M733" s="69">
        <f>_xlfn.NORM.DIST(L733,Main!$O$42,Main!$O$43,0)</f>
        <v>18.830952833942998</v>
      </c>
    </row>
    <row r="734" spans="1:13" x14ac:dyDescent="0.35">
      <c r="A734" s="9">
        <v>43066</v>
      </c>
      <c r="B734" s="27">
        <v>43.959999000000003</v>
      </c>
      <c r="C734" s="27">
        <v>43.599997999999999</v>
      </c>
      <c r="D734" s="27">
        <v>14.44</v>
      </c>
      <c r="E734" s="16"/>
      <c r="F734" s="29">
        <v>731</v>
      </c>
      <c r="G734" s="8">
        <f t="shared" si="62"/>
        <v>2017</v>
      </c>
      <c r="H734" s="26">
        <f t="shared" si="63"/>
        <v>-3.7942534314181604E-2</v>
      </c>
      <c r="I734" s="26">
        <f t="shared" si="64"/>
        <v>-1.5250142260621779E-2</v>
      </c>
      <c r="J734" s="26">
        <f t="shared" si="65"/>
        <v>-1.44382019983962E-2</v>
      </c>
      <c r="K734" s="69">
        <f t="shared" si="66"/>
        <v>-1.44382019983962E-2</v>
      </c>
      <c r="L734" s="69">
        <v>2.867526504293943E-3</v>
      </c>
      <c r="M734" s="69">
        <f>_xlfn.NORM.DIST(L734,Main!$O$42,Main!$O$43,0)</f>
        <v>18.828770385875714</v>
      </c>
    </row>
    <row r="735" spans="1:13" x14ac:dyDescent="0.35">
      <c r="A735" s="9">
        <v>43067</v>
      </c>
      <c r="B735" s="27">
        <v>44.43</v>
      </c>
      <c r="C735" s="27">
        <v>43.099997999999999</v>
      </c>
      <c r="D735" s="27">
        <v>14.6</v>
      </c>
      <c r="E735" s="16"/>
      <c r="F735" s="29">
        <v>732</v>
      </c>
      <c r="G735" s="8">
        <f t="shared" si="62"/>
        <v>2017</v>
      </c>
      <c r="H735" s="26">
        <f t="shared" si="63"/>
        <v>1.0634810160349296E-2</v>
      </c>
      <c r="I735" s="26">
        <f t="shared" si="64"/>
        <v>-1.1534153777439167E-2</v>
      </c>
      <c r="J735" s="26">
        <f t="shared" si="65"/>
        <v>1.1019395249610698E-2</v>
      </c>
      <c r="K735" s="69">
        <f t="shared" si="66"/>
        <v>1.1019395249610698E-2</v>
      </c>
      <c r="L735" s="69">
        <v>2.9069787913090896E-3</v>
      </c>
      <c r="M735" s="69">
        <f>_xlfn.NORM.DIST(L735,Main!$O$42,Main!$O$43,0)</f>
        <v>18.823057231803965</v>
      </c>
    </row>
    <row r="736" spans="1:13" x14ac:dyDescent="0.35">
      <c r="A736" s="9">
        <v>43068</v>
      </c>
      <c r="B736" s="27">
        <v>45.810001</v>
      </c>
      <c r="C736" s="27">
        <v>44.139999000000003</v>
      </c>
      <c r="D736" s="27">
        <v>14.51</v>
      </c>
      <c r="E736" s="16"/>
      <c r="F736" s="29">
        <v>733</v>
      </c>
      <c r="G736" s="8">
        <f t="shared" si="62"/>
        <v>2017</v>
      </c>
      <c r="H736" s="26">
        <f t="shared" si="63"/>
        <v>3.0587512780128313E-2</v>
      </c>
      <c r="I736" s="26">
        <f t="shared" si="64"/>
        <v>2.3843427467413345E-2</v>
      </c>
      <c r="J736" s="26">
        <f t="shared" si="65"/>
        <v>-6.1834618181942783E-3</v>
      </c>
      <c r="K736" s="69">
        <f t="shared" si="66"/>
        <v>-6.1834618181942783E-3</v>
      </c>
      <c r="L736" s="69">
        <v>2.9112683469916479E-3</v>
      </c>
      <c r="M736" s="69">
        <f>_xlfn.NORM.DIST(L736,Main!$O$42,Main!$O$43,0)</f>
        <v>18.822432122855471</v>
      </c>
    </row>
    <row r="737" spans="1:13" x14ac:dyDescent="0.35">
      <c r="A737" s="9">
        <v>43069</v>
      </c>
      <c r="B737" s="27">
        <v>43.919998</v>
      </c>
      <c r="C737" s="27">
        <v>43.450001</v>
      </c>
      <c r="D737" s="27">
        <v>14.26</v>
      </c>
      <c r="E737" s="16"/>
      <c r="F737" s="29">
        <v>734</v>
      </c>
      <c r="G737" s="8">
        <f t="shared" si="62"/>
        <v>2017</v>
      </c>
      <c r="H737" s="26">
        <f t="shared" si="63"/>
        <v>-4.2132678064011955E-2</v>
      </c>
      <c r="I737" s="26">
        <f t="shared" si="64"/>
        <v>-1.5755503447041651E-2</v>
      </c>
      <c r="J737" s="26">
        <f t="shared" si="65"/>
        <v>-1.7379651909946621E-2</v>
      </c>
      <c r="K737" s="69">
        <f t="shared" si="66"/>
        <v>-1.7379651909946621E-2</v>
      </c>
      <c r="L737" s="69">
        <v>2.965894413378248E-3</v>
      </c>
      <c r="M737" s="69">
        <f>_xlfn.NORM.DIST(L737,Main!$O$42,Main!$O$43,0)</f>
        <v>18.814404195705009</v>
      </c>
    </row>
    <row r="738" spans="1:13" x14ac:dyDescent="0.35">
      <c r="A738" s="9">
        <v>43070</v>
      </c>
      <c r="B738" s="27">
        <v>44.029998999999997</v>
      </c>
      <c r="C738" s="27">
        <v>43.450001</v>
      </c>
      <c r="D738" s="27">
        <v>14.06</v>
      </c>
      <c r="E738" s="16"/>
      <c r="F738" s="29">
        <v>735</v>
      </c>
      <c r="G738" s="8">
        <f t="shared" si="62"/>
        <v>2017</v>
      </c>
      <c r="H738" s="26">
        <f t="shared" si="63"/>
        <v>2.5014453919411897E-3</v>
      </c>
      <c r="I738" s="26">
        <f t="shared" si="64"/>
        <v>0</v>
      </c>
      <c r="J738" s="26">
        <f t="shared" si="65"/>
        <v>-1.4124528603630976E-2</v>
      </c>
      <c r="K738" s="69">
        <f t="shared" si="66"/>
        <v>-1.4124528603630976E-2</v>
      </c>
      <c r="L738" s="69">
        <v>3.0892209643187834E-3</v>
      </c>
      <c r="M738" s="69">
        <f>_xlfn.NORM.DIST(L738,Main!$O$42,Main!$O$43,0)</f>
        <v>18.795821192594985</v>
      </c>
    </row>
    <row r="739" spans="1:13" x14ac:dyDescent="0.35">
      <c r="A739" s="9">
        <v>43073</v>
      </c>
      <c r="B739" s="27">
        <v>44.23</v>
      </c>
      <c r="C739" s="27">
        <v>43.43</v>
      </c>
      <c r="D739" s="27">
        <v>13.87</v>
      </c>
      <c r="E739" s="16"/>
      <c r="F739" s="29">
        <v>736</v>
      </c>
      <c r="G739" s="8">
        <f t="shared" si="62"/>
        <v>2017</v>
      </c>
      <c r="H739" s="26">
        <f t="shared" si="63"/>
        <v>4.532094824360627E-3</v>
      </c>
      <c r="I739" s="26">
        <f t="shared" si="64"/>
        <v>-4.6042817963000573E-4</v>
      </c>
      <c r="J739" s="26">
        <f t="shared" si="65"/>
        <v>-1.3605652055778709E-2</v>
      </c>
      <c r="K739" s="69">
        <f t="shared" si="66"/>
        <v>-1.3605652055778709E-2</v>
      </c>
      <c r="L739" s="69">
        <v>3.0987938308217147E-3</v>
      </c>
      <c r="M739" s="69">
        <f>_xlfn.NORM.DIST(L739,Main!$O$42,Main!$O$43,0)</f>
        <v>18.794352187461232</v>
      </c>
    </row>
    <row r="740" spans="1:13" x14ac:dyDescent="0.35">
      <c r="A740" s="9">
        <v>43074</v>
      </c>
      <c r="B740" s="27">
        <v>44.299999</v>
      </c>
      <c r="C740" s="27">
        <v>43.380001</v>
      </c>
      <c r="D740" s="27">
        <v>13.77</v>
      </c>
      <c r="E740" s="16"/>
      <c r="F740" s="29">
        <v>737</v>
      </c>
      <c r="G740" s="8">
        <f t="shared" si="62"/>
        <v>2017</v>
      </c>
      <c r="H740" s="26">
        <f t="shared" si="63"/>
        <v>1.5813625974909664E-3</v>
      </c>
      <c r="I740" s="26">
        <f t="shared" si="64"/>
        <v>-1.1519180959046662E-3</v>
      </c>
      <c r="J740" s="26">
        <f t="shared" si="65"/>
        <v>-7.2359215861767428E-3</v>
      </c>
      <c r="K740" s="69">
        <f t="shared" si="66"/>
        <v>-7.2359215861767428E-3</v>
      </c>
      <c r="L740" s="69">
        <v>3.111913561120862E-3</v>
      </c>
      <c r="M740" s="69">
        <f>_xlfn.NORM.DIST(L740,Main!$O$42,Main!$O$43,0)</f>
        <v>18.792332691623447</v>
      </c>
    </row>
    <row r="741" spans="1:13" x14ac:dyDescent="0.35">
      <c r="A741" s="9">
        <v>43075</v>
      </c>
      <c r="B741" s="27">
        <v>44.610000999999997</v>
      </c>
      <c r="C741" s="27">
        <v>42.509998000000003</v>
      </c>
      <c r="D741" s="27">
        <v>13.6</v>
      </c>
      <c r="E741" s="16"/>
      <c r="F741" s="29">
        <v>738</v>
      </c>
      <c r="G741" s="8">
        <f t="shared" si="62"/>
        <v>2017</v>
      </c>
      <c r="H741" s="26">
        <f t="shared" si="63"/>
        <v>6.9734170789454413E-3</v>
      </c>
      <c r="I741" s="26">
        <f t="shared" si="64"/>
        <v>-2.0259233127881499E-2</v>
      </c>
      <c r="J741" s="26">
        <f t="shared" si="65"/>
        <v>-1.2422519998557096E-2</v>
      </c>
      <c r="K741" s="69">
        <f t="shared" si="66"/>
        <v>-1.2422519998557096E-2</v>
      </c>
      <c r="L741" s="69">
        <v>3.1204951977938469E-3</v>
      </c>
      <c r="M741" s="69">
        <f>_xlfn.NORM.DIST(L741,Main!$O$42,Main!$O$43,0)</f>
        <v>18.791007854885052</v>
      </c>
    </row>
    <row r="742" spans="1:13" x14ac:dyDescent="0.35">
      <c r="A742" s="9">
        <v>43076</v>
      </c>
      <c r="B742" s="27">
        <v>44.23</v>
      </c>
      <c r="C742" s="27">
        <v>42.509998000000003</v>
      </c>
      <c r="D742" s="27">
        <v>13.89</v>
      </c>
      <c r="E742" s="16"/>
      <c r="F742" s="29">
        <v>739</v>
      </c>
      <c r="G742" s="8">
        <f t="shared" si="62"/>
        <v>2017</v>
      </c>
      <c r="H742" s="26">
        <f t="shared" si="63"/>
        <v>-8.5547796764363429E-3</v>
      </c>
      <c r="I742" s="26">
        <f t="shared" si="64"/>
        <v>0</v>
      </c>
      <c r="J742" s="26">
        <f t="shared" si="65"/>
        <v>2.1099364024246215E-2</v>
      </c>
      <c r="K742" s="69">
        <f t="shared" si="66"/>
        <v>2.1099364024246215E-2</v>
      </c>
      <c r="L742" s="69">
        <v>3.1266309994319222E-3</v>
      </c>
      <c r="M742" s="69">
        <f>_xlfn.NORM.DIST(L742,Main!$O$42,Main!$O$43,0)</f>
        <v>18.79005872564365</v>
      </c>
    </row>
    <row r="743" spans="1:13" x14ac:dyDescent="0.35">
      <c r="A743" s="9">
        <v>43077</v>
      </c>
      <c r="B743" s="27">
        <v>45.459999000000003</v>
      </c>
      <c r="C743" s="27">
        <v>42.650002000000001</v>
      </c>
      <c r="D743" s="27">
        <v>14.19</v>
      </c>
      <c r="E743" s="16"/>
      <c r="F743" s="29">
        <v>740</v>
      </c>
      <c r="G743" s="8">
        <f t="shared" si="62"/>
        <v>2017</v>
      </c>
      <c r="H743" s="26">
        <f t="shared" si="63"/>
        <v>2.7429504546801372E-2</v>
      </c>
      <c r="I743" s="26">
        <f t="shared" si="64"/>
        <v>3.2880255080604925E-3</v>
      </c>
      <c r="J743" s="26">
        <f t="shared" si="65"/>
        <v>2.13683344056988E-2</v>
      </c>
      <c r="K743" s="69">
        <f t="shared" si="66"/>
        <v>2.13683344056988E-2</v>
      </c>
      <c r="L743" s="69">
        <v>3.135475353292724E-3</v>
      </c>
      <c r="M743" s="69">
        <f>_xlfn.NORM.DIST(L743,Main!$O$42,Main!$O$43,0)</f>
        <v>18.788687858352539</v>
      </c>
    </row>
    <row r="744" spans="1:13" x14ac:dyDescent="0.35">
      <c r="A744" s="9">
        <v>43080</v>
      </c>
      <c r="B744" s="27">
        <v>45.849997999999999</v>
      </c>
      <c r="C744" s="27">
        <v>42.360000999999997</v>
      </c>
      <c r="D744" s="27">
        <v>14.29</v>
      </c>
      <c r="E744" s="16"/>
      <c r="F744" s="29">
        <v>741</v>
      </c>
      <c r="G744" s="8">
        <f t="shared" si="62"/>
        <v>2017</v>
      </c>
      <c r="H744" s="26">
        <f t="shared" si="63"/>
        <v>8.542358654934662E-3</v>
      </c>
      <c r="I744" s="26">
        <f t="shared" si="64"/>
        <v>-6.822776490622841E-3</v>
      </c>
      <c r="J744" s="26">
        <f t="shared" si="65"/>
        <v>7.0225007698246798E-3</v>
      </c>
      <c r="K744" s="69">
        <f t="shared" si="66"/>
        <v>7.0225007698246798E-3</v>
      </c>
      <c r="L744" s="69">
        <v>3.1662295580495133E-3</v>
      </c>
      <c r="M744" s="69">
        <f>_xlfn.NORM.DIST(L744,Main!$O$42,Main!$O$43,0)</f>
        <v>18.783895623125925</v>
      </c>
    </row>
    <row r="745" spans="1:13" x14ac:dyDescent="0.35">
      <c r="A745" s="9">
        <v>43082</v>
      </c>
      <c r="B745" s="27">
        <v>45.419998</v>
      </c>
      <c r="C745" s="27">
        <v>43.849997999999999</v>
      </c>
      <c r="D745" s="27">
        <v>14.47</v>
      </c>
      <c r="E745" s="16"/>
      <c r="F745" s="29">
        <v>742</v>
      </c>
      <c r="G745" s="8">
        <f t="shared" si="62"/>
        <v>2017</v>
      </c>
      <c r="H745" s="26">
        <f t="shared" si="63"/>
        <v>-9.4226624380252741E-3</v>
      </c>
      <c r="I745" s="26">
        <f t="shared" si="64"/>
        <v>3.4570128867774809E-2</v>
      </c>
      <c r="J745" s="26">
        <f t="shared" si="65"/>
        <v>1.2517548701616652E-2</v>
      </c>
      <c r="K745" s="69">
        <f t="shared" si="66"/>
        <v>1.2517548701616652E-2</v>
      </c>
      <c r="L745" s="69">
        <v>3.1771326211189731E-3</v>
      </c>
      <c r="M745" s="69">
        <f>_xlfn.NORM.DIST(L745,Main!$O$42,Main!$O$43,0)</f>
        <v>18.782187213066802</v>
      </c>
    </row>
    <row r="746" spans="1:13" x14ac:dyDescent="0.35">
      <c r="A746" s="9">
        <v>43083</v>
      </c>
      <c r="B746" s="27">
        <v>45.439999</v>
      </c>
      <c r="C746" s="27">
        <v>44.139999000000003</v>
      </c>
      <c r="D746" s="27">
        <v>14.36</v>
      </c>
      <c r="E746" s="16"/>
      <c r="F746" s="29">
        <v>743</v>
      </c>
      <c r="G746" s="8">
        <f t="shared" si="62"/>
        <v>2017</v>
      </c>
      <c r="H746" s="26">
        <f t="shared" si="63"/>
        <v>4.4025976190746114E-4</v>
      </c>
      <c r="I746" s="26">
        <f t="shared" si="64"/>
        <v>6.5917049652452417E-3</v>
      </c>
      <c r="J746" s="26">
        <f t="shared" si="65"/>
        <v>-7.6309770233144612E-3</v>
      </c>
      <c r="K746" s="69">
        <f t="shared" si="66"/>
        <v>-7.6309770233144612E-3</v>
      </c>
      <c r="L746" s="69">
        <v>3.2414939241710229E-3</v>
      </c>
      <c r="M746" s="69">
        <f>_xlfn.NORM.DIST(L746,Main!$O$42,Main!$O$43,0)</f>
        <v>18.772001647911754</v>
      </c>
    </row>
    <row r="747" spans="1:13" x14ac:dyDescent="0.35">
      <c r="A747" s="9">
        <v>43084</v>
      </c>
      <c r="B747" s="27">
        <v>45.860000999999997</v>
      </c>
      <c r="C747" s="27">
        <v>44.09</v>
      </c>
      <c r="D747" s="27">
        <v>14.19</v>
      </c>
      <c r="E747" s="16"/>
      <c r="F747" s="29">
        <v>744</v>
      </c>
      <c r="G747" s="8">
        <f t="shared" si="62"/>
        <v>2017</v>
      </c>
      <c r="H747" s="26">
        <f t="shared" si="63"/>
        <v>9.2005468293996293E-3</v>
      </c>
      <c r="I747" s="26">
        <f t="shared" si="64"/>
        <v>-1.1333788035557764E-3</v>
      </c>
      <c r="J747" s="26">
        <f t="shared" si="65"/>
        <v>-1.1909072448126877E-2</v>
      </c>
      <c r="K747" s="69">
        <f t="shared" si="66"/>
        <v>-1.1909072448126877E-2</v>
      </c>
      <c r="L747" s="69">
        <v>3.2733253449693297E-3</v>
      </c>
      <c r="M747" s="69">
        <f>_xlfn.NORM.DIST(L747,Main!$O$42,Main!$O$43,0)</f>
        <v>18.766900515221103</v>
      </c>
    </row>
    <row r="748" spans="1:13" x14ac:dyDescent="0.35">
      <c r="A748" s="9">
        <v>43087</v>
      </c>
      <c r="B748" s="27">
        <v>46.259998000000003</v>
      </c>
      <c r="C748" s="27">
        <v>43.82</v>
      </c>
      <c r="D748" s="27">
        <v>14.32</v>
      </c>
      <c r="E748" s="16"/>
      <c r="F748" s="29">
        <v>745</v>
      </c>
      <c r="G748" s="8">
        <f t="shared" si="62"/>
        <v>2017</v>
      </c>
      <c r="H748" s="26">
        <f t="shared" si="63"/>
        <v>8.6843143341438951E-3</v>
      </c>
      <c r="I748" s="26">
        <f t="shared" si="64"/>
        <v>-6.1426652025258228E-3</v>
      </c>
      <c r="J748" s="26">
        <f t="shared" si="65"/>
        <v>9.1196703605482213E-3</v>
      </c>
      <c r="K748" s="69">
        <f t="shared" si="66"/>
        <v>9.1196703605482213E-3</v>
      </c>
      <c r="L748" s="69">
        <v>3.4188067487856823E-3</v>
      </c>
      <c r="M748" s="69">
        <f>_xlfn.NORM.DIST(L748,Main!$O$42,Main!$O$43,0)</f>
        <v>18.743051625093788</v>
      </c>
    </row>
    <row r="749" spans="1:13" x14ac:dyDescent="0.35">
      <c r="A749" s="9">
        <v>43088</v>
      </c>
      <c r="B749" s="27">
        <v>45.849997999999999</v>
      </c>
      <c r="C749" s="27">
        <v>42.75</v>
      </c>
      <c r="D749" s="27">
        <v>14.26</v>
      </c>
      <c r="E749" s="16"/>
      <c r="F749" s="29">
        <v>746</v>
      </c>
      <c r="G749" s="8">
        <f t="shared" si="62"/>
        <v>2017</v>
      </c>
      <c r="H749" s="26">
        <f t="shared" si="63"/>
        <v>-8.90245848742564E-3</v>
      </c>
      <c r="I749" s="26">
        <f t="shared" si="64"/>
        <v>-2.4721138784551296E-2</v>
      </c>
      <c r="J749" s="26">
        <f t="shared" si="65"/>
        <v>-4.1987465463497161E-3</v>
      </c>
      <c r="K749" s="69">
        <f t="shared" si="66"/>
        <v>-4.1987465463497161E-3</v>
      </c>
      <c r="L749" s="69">
        <v>3.4207559012453519E-3</v>
      </c>
      <c r="M749" s="69">
        <f>_xlfn.NORM.DIST(L749,Main!$O$42,Main!$O$43,0)</f>
        <v>18.742726150486401</v>
      </c>
    </row>
    <row r="750" spans="1:13" x14ac:dyDescent="0.35">
      <c r="A750" s="9">
        <v>43089</v>
      </c>
      <c r="B750" s="27">
        <v>46.220001000000003</v>
      </c>
      <c r="C750" s="27">
        <v>43</v>
      </c>
      <c r="D750" s="27">
        <v>14.49</v>
      </c>
      <c r="E750" s="16"/>
      <c r="F750" s="29">
        <v>747</v>
      </c>
      <c r="G750" s="8">
        <f t="shared" si="62"/>
        <v>2017</v>
      </c>
      <c r="H750" s="26">
        <f t="shared" si="63"/>
        <v>8.0374713999188784E-3</v>
      </c>
      <c r="I750" s="26">
        <f t="shared" si="64"/>
        <v>5.8309203107931437E-3</v>
      </c>
      <c r="J750" s="26">
        <f t="shared" si="65"/>
        <v>1.600034134644112E-2</v>
      </c>
      <c r="K750" s="69">
        <f t="shared" si="66"/>
        <v>1.600034134644112E-2</v>
      </c>
      <c r="L750" s="69">
        <v>3.5719727901402012E-3</v>
      </c>
      <c r="M750" s="69">
        <f>_xlfn.NORM.DIST(L750,Main!$O$42,Main!$O$43,0)</f>
        <v>18.716997427365431</v>
      </c>
    </row>
    <row r="751" spans="1:13" x14ac:dyDescent="0.35">
      <c r="A751" s="9">
        <v>43090</v>
      </c>
      <c r="B751" s="27">
        <v>46.52</v>
      </c>
      <c r="C751" s="27">
        <v>42.98</v>
      </c>
      <c r="D751" s="27">
        <v>14.68</v>
      </c>
      <c r="E751" s="16"/>
      <c r="F751" s="29">
        <v>748</v>
      </c>
      <c r="G751" s="8">
        <f t="shared" si="62"/>
        <v>2017</v>
      </c>
      <c r="H751" s="26">
        <f t="shared" si="63"/>
        <v>6.4697011685736884E-3</v>
      </c>
      <c r="I751" s="26">
        <f t="shared" si="64"/>
        <v>-4.6522447919812197E-4</v>
      </c>
      <c r="J751" s="26">
        <f t="shared" si="65"/>
        <v>1.3027266853778476E-2</v>
      </c>
      <c r="K751" s="69">
        <f t="shared" si="66"/>
        <v>1.3027266853778476E-2</v>
      </c>
      <c r="L751" s="69">
        <v>3.5958327130558971E-3</v>
      </c>
      <c r="M751" s="69">
        <f>_xlfn.NORM.DIST(L751,Main!$O$42,Main!$O$43,0)</f>
        <v>18.712851700453392</v>
      </c>
    </row>
    <row r="752" spans="1:13" x14ac:dyDescent="0.35">
      <c r="A752" s="9">
        <v>43091</v>
      </c>
      <c r="B752" s="27">
        <v>46.009998000000003</v>
      </c>
      <c r="C752" s="27">
        <v>42.279998999999997</v>
      </c>
      <c r="D752" s="27">
        <v>14.71</v>
      </c>
      <c r="E752" s="16"/>
      <c r="F752" s="29">
        <v>749</v>
      </c>
      <c r="G752" s="8">
        <f t="shared" si="62"/>
        <v>2017</v>
      </c>
      <c r="H752" s="26">
        <f t="shared" si="63"/>
        <v>-1.1023606951898472E-2</v>
      </c>
      <c r="I752" s="26">
        <f t="shared" si="64"/>
        <v>-1.6420753864172619E-2</v>
      </c>
      <c r="J752" s="26">
        <f t="shared" si="65"/>
        <v>2.04151142697663E-3</v>
      </c>
      <c r="K752" s="69">
        <f t="shared" si="66"/>
        <v>2.04151142697663E-3</v>
      </c>
      <c r="L752" s="69">
        <v>3.6429304512523054E-3</v>
      </c>
      <c r="M752" s="69">
        <f>_xlfn.NORM.DIST(L752,Main!$O$42,Main!$O$43,0)</f>
        <v>18.704599608704189</v>
      </c>
    </row>
    <row r="753" spans="1:13" x14ac:dyDescent="0.35">
      <c r="A753" s="9">
        <v>43095</v>
      </c>
      <c r="B753" s="27">
        <v>45.950001</v>
      </c>
      <c r="C753" s="27">
        <v>42.189999</v>
      </c>
      <c r="D753" s="27">
        <v>14.78</v>
      </c>
      <c r="E753" s="16"/>
      <c r="F753" s="29">
        <v>750</v>
      </c>
      <c r="G753" s="8">
        <f t="shared" si="62"/>
        <v>2017</v>
      </c>
      <c r="H753" s="26">
        <f t="shared" si="63"/>
        <v>-1.3048501340837983E-3</v>
      </c>
      <c r="I753" s="26">
        <f t="shared" si="64"/>
        <v>-2.1309349162437581E-3</v>
      </c>
      <c r="J753" s="26">
        <f t="shared" si="65"/>
        <v>4.7473809067095502E-3</v>
      </c>
      <c r="K753" s="69">
        <f t="shared" si="66"/>
        <v>4.7473809067095502E-3</v>
      </c>
      <c r="L753" s="69">
        <v>3.8358313238711925E-3</v>
      </c>
      <c r="M753" s="69">
        <f>_xlfn.NORM.DIST(L753,Main!$O$42,Main!$O$43,0)</f>
        <v>18.669851359298974</v>
      </c>
    </row>
    <row r="754" spans="1:13" x14ac:dyDescent="0.35">
      <c r="A754" s="9">
        <v>43096</v>
      </c>
      <c r="B754" s="27">
        <v>46.810001</v>
      </c>
      <c r="C754" s="27">
        <v>42.380001</v>
      </c>
      <c r="D754" s="27">
        <v>14.78</v>
      </c>
      <c r="E754" s="16"/>
      <c r="F754" s="29">
        <v>751</v>
      </c>
      <c r="G754" s="8">
        <f t="shared" si="62"/>
        <v>2017</v>
      </c>
      <c r="H754" s="26">
        <f t="shared" si="63"/>
        <v>1.8543006110454046E-2</v>
      </c>
      <c r="I754" s="26">
        <f t="shared" si="64"/>
        <v>4.4933740022407194E-3</v>
      </c>
      <c r="J754" s="26">
        <f t="shared" si="65"/>
        <v>0</v>
      </c>
      <c r="K754" s="69">
        <f t="shared" si="66"/>
        <v>0</v>
      </c>
      <c r="L754" s="69">
        <v>3.9113478809121027E-3</v>
      </c>
      <c r="M754" s="69">
        <f>_xlfn.NORM.DIST(L754,Main!$O$42,Main!$O$43,0)</f>
        <v>18.655833657931012</v>
      </c>
    </row>
    <row r="755" spans="1:13" x14ac:dyDescent="0.35">
      <c r="A755" s="9">
        <v>43097</v>
      </c>
      <c r="B755" s="27">
        <v>47.189999</v>
      </c>
      <c r="C755" s="27">
        <v>43.02</v>
      </c>
      <c r="D755" s="27">
        <v>14.75</v>
      </c>
      <c r="E755" s="16"/>
      <c r="F755" s="29">
        <v>752</v>
      </c>
      <c r="G755" s="8">
        <f t="shared" si="62"/>
        <v>2017</v>
      </c>
      <c r="H755" s="26">
        <f t="shared" si="63"/>
        <v>8.0851078724300234E-3</v>
      </c>
      <c r="I755" s="26">
        <f t="shared" si="64"/>
        <v>1.4988547403395452E-2</v>
      </c>
      <c r="J755" s="26">
        <f t="shared" si="65"/>
        <v>-2.0318327342267978E-3</v>
      </c>
      <c r="K755" s="69">
        <f t="shared" si="66"/>
        <v>-2.0318327342267978E-3</v>
      </c>
      <c r="L755" s="69">
        <v>4.0053458086752826E-3</v>
      </c>
      <c r="M755" s="69">
        <f>_xlfn.NORM.DIST(L755,Main!$O$42,Main!$O$43,0)</f>
        <v>18.63806072808617</v>
      </c>
    </row>
    <row r="756" spans="1:13" x14ac:dyDescent="0.35">
      <c r="A756" s="9">
        <v>43098</v>
      </c>
      <c r="B756" s="27">
        <v>48.189999</v>
      </c>
      <c r="C756" s="27">
        <v>43.509998000000003</v>
      </c>
      <c r="D756" s="27">
        <v>14.7</v>
      </c>
      <c r="E756" s="16"/>
      <c r="F756" s="29">
        <v>753</v>
      </c>
      <c r="G756" s="8">
        <f t="shared" si="62"/>
        <v>2017</v>
      </c>
      <c r="H756" s="26">
        <f t="shared" si="63"/>
        <v>2.096952535368226E-2</v>
      </c>
      <c r="I756" s="26">
        <f t="shared" si="64"/>
        <v>1.132562692655926E-2</v>
      </c>
      <c r="J756" s="26">
        <f t="shared" si="65"/>
        <v>-3.3955890011382718E-3</v>
      </c>
      <c r="K756" s="69">
        <f t="shared" si="66"/>
        <v>-3.3955890011382718E-3</v>
      </c>
      <c r="L756" s="69">
        <v>4.0504310598341838E-3</v>
      </c>
      <c r="M756" s="69">
        <f>_xlfn.NORM.DIST(L756,Main!$O$42,Main!$O$43,0)</f>
        <v>18.629408632995577</v>
      </c>
    </row>
    <row r="757" spans="1:13" x14ac:dyDescent="0.35">
      <c r="A757" s="10">
        <v>43102</v>
      </c>
      <c r="B757" s="27">
        <v>48.029998999999997</v>
      </c>
      <c r="C757" s="27">
        <v>43.380001</v>
      </c>
      <c r="D757" s="27">
        <v>15.07</v>
      </c>
      <c r="E757" s="16"/>
      <c r="F757" s="29">
        <v>754</v>
      </c>
      <c r="G757" s="11">
        <f t="shared" si="62"/>
        <v>2018</v>
      </c>
      <c r="H757" s="26">
        <f t="shared" si="63"/>
        <v>-3.3257150446358488E-3</v>
      </c>
      <c r="I757" s="26">
        <f t="shared" si="64"/>
        <v>-2.9922223153174832E-3</v>
      </c>
      <c r="J757" s="26">
        <f t="shared" si="65"/>
        <v>2.4858518853713478E-2</v>
      </c>
      <c r="K757" s="69">
        <f t="shared" si="66"/>
        <v>2.4858518853713478E-2</v>
      </c>
      <c r="L757" s="69">
        <v>4.0532750040555825E-3</v>
      </c>
      <c r="M757" s="69">
        <f>_xlfn.NORM.DIST(L757,Main!$O$42,Main!$O$43,0)</f>
        <v>18.628860098492598</v>
      </c>
    </row>
    <row r="758" spans="1:13" x14ac:dyDescent="0.35">
      <c r="A758" s="10">
        <v>43103</v>
      </c>
      <c r="B758" s="27">
        <v>47.59</v>
      </c>
      <c r="C758" s="27">
        <v>43.400002000000001</v>
      </c>
      <c r="D758" s="27">
        <v>15.25</v>
      </c>
      <c r="E758" s="16"/>
      <c r="F758" s="29">
        <v>755</v>
      </c>
      <c r="G758" s="11">
        <f t="shared" si="62"/>
        <v>2018</v>
      </c>
      <c r="H758" s="26">
        <f t="shared" si="63"/>
        <v>-9.2031397233929436E-3</v>
      </c>
      <c r="I758" s="26">
        <f t="shared" si="64"/>
        <v>4.6095873848157849E-4</v>
      </c>
      <c r="J758" s="26">
        <f t="shared" si="65"/>
        <v>1.1873490415016544E-2</v>
      </c>
      <c r="K758" s="69">
        <f t="shared" si="66"/>
        <v>1.1873490415016544E-2</v>
      </c>
      <c r="L758" s="69">
        <v>4.1245816398963091E-3</v>
      </c>
      <c r="M758" s="69">
        <f>_xlfn.NORM.DIST(L758,Main!$O$42,Main!$O$43,0)</f>
        <v>18.614999424958086</v>
      </c>
    </row>
    <row r="759" spans="1:13" x14ac:dyDescent="0.35">
      <c r="A759" s="10">
        <v>43104</v>
      </c>
      <c r="B759" s="27">
        <v>47.610000999999997</v>
      </c>
      <c r="C759" s="27">
        <v>43.669998</v>
      </c>
      <c r="D759" s="27">
        <v>15.39</v>
      </c>
      <c r="E759" s="16"/>
      <c r="F759" s="29">
        <v>756</v>
      </c>
      <c r="G759" s="11">
        <f t="shared" si="62"/>
        <v>2018</v>
      </c>
      <c r="H759" s="26">
        <f t="shared" si="63"/>
        <v>4.2018907739866664E-4</v>
      </c>
      <c r="I759" s="26">
        <f t="shared" si="64"/>
        <v>6.2018345101303189E-3</v>
      </c>
      <c r="J759" s="26">
        <f t="shared" si="65"/>
        <v>9.1384447973672459E-3</v>
      </c>
      <c r="K759" s="69">
        <f t="shared" si="66"/>
        <v>9.1384447973672459E-3</v>
      </c>
      <c r="L759" s="69">
        <v>4.1476212119197541E-3</v>
      </c>
      <c r="M759" s="69">
        <f>_xlfn.NORM.DIST(L759,Main!$O$42,Main!$O$43,0)</f>
        <v>18.610476945145003</v>
      </c>
    </row>
    <row r="760" spans="1:13" x14ac:dyDescent="0.35">
      <c r="A760" s="10">
        <v>43105</v>
      </c>
      <c r="B760" s="27">
        <v>48.09</v>
      </c>
      <c r="C760" s="27">
        <v>43.540000999999997</v>
      </c>
      <c r="D760" s="27">
        <v>15.18</v>
      </c>
      <c r="E760" s="16"/>
      <c r="F760" s="29">
        <v>757</v>
      </c>
      <c r="G760" s="11">
        <f t="shared" si="62"/>
        <v>2018</v>
      </c>
      <c r="H760" s="26">
        <f t="shared" si="63"/>
        <v>1.0031411079153573E-2</v>
      </c>
      <c r="I760" s="26">
        <f t="shared" si="64"/>
        <v>-2.9812429256505148E-3</v>
      </c>
      <c r="J760" s="26">
        <f t="shared" si="65"/>
        <v>-1.3739175883304046E-2</v>
      </c>
      <c r="K760" s="69">
        <f t="shared" si="66"/>
        <v>-1.3739175883304046E-2</v>
      </c>
      <c r="L760" s="69">
        <v>4.1695682367248309E-3</v>
      </c>
      <c r="M760" s="69">
        <f>_xlfn.NORM.DIST(L760,Main!$O$42,Main!$O$43,0)</f>
        <v>18.606148954756243</v>
      </c>
    </row>
    <row r="761" spans="1:13" x14ac:dyDescent="0.35">
      <c r="A761" s="10">
        <v>43108</v>
      </c>
      <c r="B761" s="27">
        <v>48.32</v>
      </c>
      <c r="C761" s="27">
        <v>43.509998000000003</v>
      </c>
      <c r="D761" s="27">
        <v>15.15</v>
      </c>
      <c r="E761" s="16"/>
      <c r="F761" s="29">
        <v>758</v>
      </c>
      <c r="G761" s="11">
        <f t="shared" si="62"/>
        <v>2018</v>
      </c>
      <c r="H761" s="26">
        <f t="shared" si="63"/>
        <v>4.7712983369880791E-3</v>
      </c>
      <c r="I761" s="26">
        <f t="shared" si="64"/>
        <v>-6.8932800764411571E-4</v>
      </c>
      <c r="J761" s="26">
        <f t="shared" si="65"/>
        <v>-1.9782400121057075E-3</v>
      </c>
      <c r="K761" s="69">
        <f t="shared" si="66"/>
        <v>-1.9782400121057075E-3</v>
      </c>
      <c r="L761" s="69">
        <v>4.1928782600359578E-3</v>
      </c>
      <c r="M761" s="69">
        <f>_xlfn.NORM.DIST(L761,Main!$O$42,Main!$O$43,0)</f>
        <v>18.601530858417632</v>
      </c>
    </row>
    <row r="762" spans="1:13" x14ac:dyDescent="0.35">
      <c r="A762" s="10">
        <v>43109</v>
      </c>
      <c r="B762" s="27">
        <v>46.669998</v>
      </c>
      <c r="C762" s="27">
        <v>43.630001</v>
      </c>
      <c r="D762" s="27">
        <v>14.95</v>
      </c>
      <c r="E762" s="16"/>
      <c r="F762" s="29">
        <v>759</v>
      </c>
      <c r="G762" s="11">
        <f t="shared" si="62"/>
        <v>2018</v>
      </c>
      <c r="H762" s="26">
        <f t="shared" si="63"/>
        <v>-3.4744036518918102E-2</v>
      </c>
      <c r="I762" s="26">
        <f t="shared" si="64"/>
        <v>2.7542592893838123E-3</v>
      </c>
      <c r="J762" s="26">
        <f t="shared" si="65"/>
        <v>-1.3289232118682765E-2</v>
      </c>
      <c r="K762" s="69">
        <f t="shared" si="66"/>
        <v>-1.3289232118682765E-2</v>
      </c>
      <c r="L762" s="69">
        <v>4.1953314214886296E-3</v>
      </c>
      <c r="M762" s="69">
        <f>_xlfn.NORM.DIST(L762,Main!$O$42,Main!$O$43,0)</f>
        <v>18.601043570443196</v>
      </c>
    </row>
    <row r="763" spans="1:13" x14ac:dyDescent="0.35">
      <c r="A763" s="10">
        <v>43110</v>
      </c>
      <c r="B763" s="27">
        <v>45.139999000000003</v>
      </c>
      <c r="C763" s="27">
        <v>43.07</v>
      </c>
      <c r="D763" s="27">
        <v>15.01</v>
      </c>
      <c r="E763" s="16"/>
      <c r="F763" s="29">
        <v>760</v>
      </c>
      <c r="G763" s="11">
        <f t="shared" si="62"/>
        <v>2018</v>
      </c>
      <c r="H763" s="26">
        <f t="shared" si="63"/>
        <v>-3.3332767871552822E-2</v>
      </c>
      <c r="I763" s="26">
        <f t="shared" si="64"/>
        <v>-1.2918310989507888E-2</v>
      </c>
      <c r="J763" s="26">
        <f t="shared" si="65"/>
        <v>4.0053458086752826E-3</v>
      </c>
      <c r="K763" s="69">
        <f t="shared" si="66"/>
        <v>4.0053458086752826E-3</v>
      </c>
      <c r="L763" s="69">
        <v>4.2080014002050491E-3</v>
      </c>
      <c r="M763" s="69">
        <f>_xlfn.NORM.DIST(L763,Main!$O$42,Main!$O$43,0)</f>
        <v>18.598522978524908</v>
      </c>
    </row>
    <row r="764" spans="1:13" x14ac:dyDescent="0.35">
      <c r="A764" s="10">
        <v>43111</v>
      </c>
      <c r="B764" s="27">
        <v>45.099997999999999</v>
      </c>
      <c r="C764" s="27">
        <v>43.450001</v>
      </c>
      <c r="D764" s="27">
        <v>15.33</v>
      </c>
      <c r="E764" s="16"/>
      <c r="F764" s="29">
        <v>761</v>
      </c>
      <c r="G764" s="11">
        <f t="shared" si="62"/>
        <v>2018</v>
      </c>
      <c r="H764" s="26">
        <f t="shared" si="63"/>
        <v>-8.8654707335497661E-4</v>
      </c>
      <c r="I764" s="26">
        <f t="shared" si="64"/>
        <v>8.7841756603413788E-3</v>
      </c>
      <c r="J764" s="26">
        <f t="shared" si="65"/>
        <v>2.1095047238352295E-2</v>
      </c>
      <c r="K764" s="69">
        <f t="shared" si="66"/>
        <v>2.1095047238352295E-2</v>
      </c>
      <c r="L764" s="69">
        <v>4.2257230334990254E-3</v>
      </c>
      <c r="M764" s="69">
        <f>_xlfn.NORM.DIST(L764,Main!$O$42,Main!$O$43,0)</f>
        <v>18.594986529371901</v>
      </c>
    </row>
    <row r="765" spans="1:13" x14ac:dyDescent="0.35">
      <c r="A765" s="10">
        <v>43112</v>
      </c>
      <c r="B765" s="27">
        <v>45.68</v>
      </c>
      <c r="C765" s="27">
        <v>43.580002</v>
      </c>
      <c r="D765" s="27">
        <v>15.31</v>
      </c>
      <c r="E765" s="16"/>
      <c r="F765" s="29">
        <v>762</v>
      </c>
      <c r="G765" s="11">
        <f t="shared" si="62"/>
        <v>2018</v>
      </c>
      <c r="H765" s="26">
        <f t="shared" si="63"/>
        <v>1.2778363185021032E-2</v>
      </c>
      <c r="I765" s="26">
        <f t="shared" si="64"/>
        <v>2.9875006827235653E-3</v>
      </c>
      <c r="J765" s="26">
        <f t="shared" si="65"/>
        <v>-1.3054832141303713E-3</v>
      </c>
      <c r="K765" s="69">
        <f t="shared" si="66"/>
        <v>-1.3054832141303713E-3</v>
      </c>
      <c r="L765" s="69">
        <v>4.2283361095211049E-3</v>
      </c>
      <c r="M765" s="69">
        <f>_xlfn.NORM.DIST(L765,Main!$O$42,Main!$O$43,0)</f>
        <v>18.594464003639253</v>
      </c>
    </row>
    <row r="766" spans="1:13" x14ac:dyDescent="0.35">
      <c r="A766" s="10">
        <v>43115</v>
      </c>
      <c r="B766" s="27">
        <v>45.830002</v>
      </c>
      <c r="C766" s="27">
        <v>43.880001</v>
      </c>
      <c r="D766" s="27">
        <v>15.37</v>
      </c>
      <c r="E766" s="16"/>
      <c r="F766" s="29">
        <v>763</v>
      </c>
      <c r="G766" s="11">
        <f t="shared" si="62"/>
        <v>2018</v>
      </c>
      <c r="H766" s="26">
        <f t="shared" si="63"/>
        <v>3.278376812814334E-3</v>
      </c>
      <c r="I766" s="26">
        <f t="shared" si="64"/>
        <v>6.8602827873707915E-3</v>
      </c>
      <c r="J766" s="26">
        <f t="shared" si="65"/>
        <v>3.9113478809121027E-3</v>
      </c>
      <c r="K766" s="69">
        <f t="shared" si="66"/>
        <v>3.9113478809121027E-3</v>
      </c>
      <c r="L766" s="69">
        <v>4.2402890388854421E-3</v>
      </c>
      <c r="M766" s="69">
        <f>_xlfn.NORM.DIST(L766,Main!$O$42,Main!$O$43,0)</f>
        <v>18.59207031552231</v>
      </c>
    </row>
    <row r="767" spans="1:13" x14ac:dyDescent="0.35">
      <c r="A767" s="10">
        <v>43116</v>
      </c>
      <c r="B767" s="27">
        <v>46.900002000000001</v>
      </c>
      <c r="C767" s="27">
        <v>44.400002000000001</v>
      </c>
      <c r="D767" s="27">
        <v>15.36</v>
      </c>
      <c r="E767" s="16"/>
      <c r="F767" s="29">
        <v>764</v>
      </c>
      <c r="G767" s="11">
        <f t="shared" si="62"/>
        <v>2018</v>
      </c>
      <c r="H767" s="26">
        <f t="shared" si="63"/>
        <v>2.3078775935586843E-2</v>
      </c>
      <c r="I767" s="26">
        <f t="shared" si="64"/>
        <v>1.1780856286768128E-2</v>
      </c>
      <c r="J767" s="26">
        <f t="shared" si="65"/>
        <v>-6.5082983097836968E-4</v>
      </c>
      <c r="K767" s="69">
        <f t="shared" si="66"/>
        <v>-6.5082983097836968E-4</v>
      </c>
      <c r="L767" s="69">
        <v>4.2752899296691089E-3</v>
      </c>
      <c r="M767" s="69">
        <f>_xlfn.NORM.DIST(L767,Main!$O$42,Main!$O$43,0)</f>
        <v>18.58502792577266</v>
      </c>
    </row>
    <row r="768" spans="1:13" x14ac:dyDescent="0.35">
      <c r="A768" s="10">
        <v>43117</v>
      </c>
      <c r="B768" s="27">
        <v>47.470001000000003</v>
      </c>
      <c r="C768" s="27">
        <v>45.23</v>
      </c>
      <c r="D768" s="27">
        <v>15.29</v>
      </c>
      <c r="E768" s="16"/>
      <c r="F768" s="29">
        <v>765</v>
      </c>
      <c r="G768" s="11">
        <f t="shared" si="62"/>
        <v>2018</v>
      </c>
      <c r="H768" s="26">
        <f t="shared" si="63"/>
        <v>1.2080235533006916E-2</v>
      </c>
      <c r="I768" s="26">
        <f t="shared" si="64"/>
        <v>1.8521069006528685E-2</v>
      </c>
      <c r="J768" s="26">
        <f t="shared" si="65"/>
        <v>-4.5677077785552496E-3</v>
      </c>
      <c r="K768" s="69">
        <f t="shared" si="66"/>
        <v>-4.5677077785552496E-3</v>
      </c>
      <c r="L768" s="69">
        <v>4.282662054018364E-3</v>
      </c>
      <c r="M768" s="69">
        <f>_xlfn.NORM.DIST(L768,Main!$O$42,Main!$O$43,0)</f>
        <v>18.583538317031287</v>
      </c>
    </row>
    <row r="769" spans="1:13" x14ac:dyDescent="0.35">
      <c r="A769" s="10">
        <v>43118</v>
      </c>
      <c r="B769" s="27">
        <v>47.41</v>
      </c>
      <c r="C769" s="27">
        <v>44.91</v>
      </c>
      <c r="D769" s="27">
        <v>15.25</v>
      </c>
      <c r="E769" s="16"/>
      <c r="F769" s="29">
        <v>766</v>
      </c>
      <c r="G769" s="11">
        <f t="shared" si="62"/>
        <v>2018</v>
      </c>
      <c r="H769" s="26">
        <f t="shared" si="63"/>
        <v>-1.2647767151360029E-3</v>
      </c>
      <c r="I769" s="26">
        <f t="shared" si="64"/>
        <v>-7.1000963901051671E-3</v>
      </c>
      <c r="J769" s="26">
        <f t="shared" si="65"/>
        <v>-2.6195168875502465E-3</v>
      </c>
      <c r="K769" s="69">
        <f t="shared" si="66"/>
        <v>-2.6195168875502465E-3</v>
      </c>
      <c r="L769" s="69">
        <v>4.3446846040111134E-3</v>
      </c>
      <c r="M769" s="69">
        <f>_xlfn.NORM.DIST(L769,Main!$O$42,Main!$O$43,0)</f>
        <v>18.570919459224903</v>
      </c>
    </row>
    <row r="770" spans="1:13" x14ac:dyDescent="0.35">
      <c r="A770" s="10">
        <v>43119</v>
      </c>
      <c r="B770" s="27">
        <v>47.290000999999997</v>
      </c>
      <c r="C770" s="27">
        <v>44.16</v>
      </c>
      <c r="D770" s="27">
        <v>15.27</v>
      </c>
      <c r="E770" s="16"/>
      <c r="F770" s="29">
        <v>767</v>
      </c>
      <c r="G770" s="11">
        <f t="shared" si="62"/>
        <v>2018</v>
      </c>
      <c r="H770" s="26">
        <f t="shared" si="63"/>
        <v>-2.5342991121230945E-3</v>
      </c>
      <c r="I770" s="26">
        <f t="shared" si="64"/>
        <v>-1.6841085130806864E-2</v>
      </c>
      <c r="J770" s="26">
        <f t="shared" si="65"/>
        <v>1.3106161771203756E-3</v>
      </c>
      <c r="K770" s="69">
        <f t="shared" si="66"/>
        <v>1.3106161771203756E-3</v>
      </c>
      <c r="L770" s="69">
        <v>4.3857066602695826E-3</v>
      </c>
      <c r="M770" s="69">
        <f>_xlfn.NORM.DIST(L770,Main!$O$42,Main!$O$43,0)</f>
        <v>18.562488327837738</v>
      </c>
    </row>
    <row r="771" spans="1:13" x14ac:dyDescent="0.35">
      <c r="A771" s="10">
        <v>43122</v>
      </c>
      <c r="B771" s="27">
        <v>48.02</v>
      </c>
      <c r="C771" s="27">
        <v>45.599997999999999</v>
      </c>
      <c r="D771" s="27">
        <v>15.4</v>
      </c>
      <c r="E771" s="16"/>
      <c r="F771" s="29">
        <v>768</v>
      </c>
      <c r="G771" s="11">
        <f t="shared" si="62"/>
        <v>2018</v>
      </c>
      <c r="H771" s="26">
        <f t="shared" si="63"/>
        <v>1.5318712991203329E-2</v>
      </c>
      <c r="I771" s="26">
        <f t="shared" si="64"/>
        <v>3.2088270691850461E-2</v>
      </c>
      <c r="J771" s="26">
        <f t="shared" si="65"/>
        <v>8.477390189042526E-3</v>
      </c>
      <c r="K771" s="69">
        <f t="shared" si="66"/>
        <v>8.477390189042526E-3</v>
      </c>
      <c r="L771" s="69">
        <v>4.5030632541546668E-3</v>
      </c>
      <c r="M771" s="69">
        <f>_xlfn.NORM.DIST(L771,Main!$O$42,Main!$O$43,0)</f>
        <v>18.537995825130778</v>
      </c>
    </row>
    <row r="772" spans="1:13" x14ac:dyDescent="0.35">
      <c r="A772" s="10">
        <v>43123</v>
      </c>
      <c r="B772" s="27">
        <v>47.310001</v>
      </c>
      <c r="C772" s="27">
        <v>45.720001000000003</v>
      </c>
      <c r="D772" s="27">
        <v>15.62</v>
      </c>
      <c r="E772" s="16"/>
      <c r="F772" s="29">
        <v>769</v>
      </c>
      <c r="G772" s="11">
        <f t="shared" ref="G772:G835" si="67">YEAR(A772)</f>
        <v>2018</v>
      </c>
      <c r="H772" s="26">
        <f t="shared" si="63"/>
        <v>-1.4895880012870495E-2</v>
      </c>
      <c r="I772" s="26">
        <f t="shared" si="64"/>
        <v>2.6281881381853894E-3</v>
      </c>
      <c r="J772" s="26">
        <f t="shared" si="65"/>
        <v>1.4184634991956381E-2</v>
      </c>
      <c r="K772" s="69">
        <f t="shared" si="66"/>
        <v>1.4184634991956381E-2</v>
      </c>
      <c r="L772" s="69">
        <v>4.5454623716746382E-3</v>
      </c>
      <c r="M772" s="69">
        <f>_xlfn.NORM.DIST(L772,Main!$O$42,Main!$O$43,0)</f>
        <v>18.52901160461747</v>
      </c>
    </row>
    <row r="773" spans="1:13" x14ac:dyDescent="0.35">
      <c r="A773" s="10">
        <v>43124</v>
      </c>
      <c r="B773" s="27">
        <v>47.299999</v>
      </c>
      <c r="C773" s="27">
        <v>46.560001</v>
      </c>
      <c r="D773" s="27">
        <v>15.58</v>
      </c>
      <c r="E773" s="16"/>
      <c r="F773" s="29">
        <v>770</v>
      </c>
      <c r="G773" s="11">
        <f t="shared" si="67"/>
        <v>2018</v>
      </c>
      <c r="H773" s="26">
        <f t="shared" ref="H773:H836" si="68">LN(B773/B772)</f>
        <v>-2.1143642399876856E-4</v>
      </c>
      <c r="I773" s="26">
        <f t="shared" ref="I773:I836" si="69">LN(C773/C772)</f>
        <v>1.8205964101969663E-2</v>
      </c>
      <c r="J773" s="26">
        <f t="shared" ref="J773:J836" si="70">LN(D773/D772)</f>
        <v>-2.5641039689376474E-3</v>
      </c>
      <c r="K773" s="69">
        <f t="shared" ref="K773:K836" si="71">HLOOKUP($K$2,$H$2:$J$1509,F773+2,0)</f>
        <v>-2.5641039689376474E-3</v>
      </c>
      <c r="L773" s="69">
        <v>4.6794657219589404E-3</v>
      </c>
      <c r="M773" s="69">
        <f>_xlfn.NORM.DIST(L773,Main!$O$42,Main!$O$43,0)</f>
        <v>18.500145694809383</v>
      </c>
    </row>
    <row r="774" spans="1:13" x14ac:dyDescent="0.35">
      <c r="A774" s="10">
        <v>43125</v>
      </c>
      <c r="B774" s="27">
        <v>46.119999</v>
      </c>
      <c r="C774" s="27">
        <v>46.07</v>
      </c>
      <c r="D774" s="27">
        <v>15.43</v>
      </c>
      <c r="E774" s="16"/>
      <c r="F774" s="29">
        <v>771</v>
      </c>
      <c r="G774" s="11">
        <f t="shared" si="67"/>
        <v>2018</v>
      </c>
      <c r="H774" s="26">
        <f t="shared" si="68"/>
        <v>-2.5263600637947158E-2</v>
      </c>
      <c r="I774" s="26">
        <f t="shared" si="69"/>
        <v>-1.0579845953019746E-2</v>
      </c>
      <c r="J774" s="26">
        <f t="shared" si="70"/>
        <v>-9.6743740675327011E-3</v>
      </c>
      <c r="K774" s="69">
        <f t="shared" si="71"/>
        <v>-9.6743740675327011E-3</v>
      </c>
      <c r="L774" s="69">
        <v>4.7318700278334127E-3</v>
      </c>
      <c r="M774" s="69">
        <f>_xlfn.NORM.DIST(L774,Main!$O$42,Main!$O$43,0)</f>
        <v>18.488663052300865</v>
      </c>
    </row>
    <row r="775" spans="1:13" x14ac:dyDescent="0.35">
      <c r="A775" s="10">
        <v>43126</v>
      </c>
      <c r="B775" s="27">
        <v>45.52</v>
      </c>
      <c r="C775" s="27">
        <v>45.57</v>
      </c>
      <c r="D775" s="27">
        <v>15.7</v>
      </c>
      <c r="E775" s="16"/>
      <c r="F775" s="29">
        <v>772</v>
      </c>
      <c r="G775" s="11">
        <f t="shared" si="67"/>
        <v>2018</v>
      </c>
      <c r="H775" s="26">
        <f t="shared" si="68"/>
        <v>-1.3094883900215296E-2</v>
      </c>
      <c r="I775" s="26">
        <f t="shared" si="69"/>
        <v>-1.0912373672034429E-2</v>
      </c>
      <c r="J775" s="26">
        <f t="shared" si="70"/>
        <v>1.7347045979192836E-2</v>
      </c>
      <c r="K775" s="69">
        <f t="shared" si="71"/>
        <v>1.7347045979192836E-2</v>
      </c>
      <c r="L775" s="69">
        <v>4.7473809067095502E-3</v>
      </c>
      <c r="M775" s="69">
        <f>_xlfn.NORM.DIST(L775,Main!$O$42,Main!$O$43,0)</f>
        <v>18.485243481305222</v>
      </c>
    </row>
    <row r="776" spans="1:13" x14ac:dyDescent="0.35">
      <c r="A776" s="10">
        <v>43129</v>
      </c>
      <c r="B776" s="27">
        <v>45.939999</v>
      </c>
      <c r="C776" s="27">
        <v>45.439999</v>
      </c>
      <c r="D776" s="27">
        <v>15.51</v>
      </c>
      <c r="E776" s="16"/>
      <c r="F776" s="29">
        <v>773</v>
      </c>
      <c r="G776" s="11">
        <f t="shared" si="67"/>
        <v>2018</v>
      </c>
      <c r="H776" s="26">
        <f t="shared" si="68"/>
        <v>9.1843856753534518E-3</v>
      </c>
      <c r="I776" s="26">
        <f t="shared" si="69"/>
        <v>-2.8568528699377334E-3</v>
      </c>
      <c r="J776" s="26">
        <f t="shared" si="70"/>
        <v>-1.2175735165814916E-2</v>
      </c>
      <c r="K776" s="69">
        <f t="shared" si="71"/>
        <v>-1.2175735165814916E-2</v>
      </c>
      <c r="L776" s="69">
        <v>4.764409265399212E-3</v>
      </c>
      <c r="M776" s="69">
        <f>_xlfn.NORM.DIST(L776,Main!$O$42,Main!$O$43,0)</f>
        <v>18.481478389815713</v>
      </c>
    </row>
    <row r="777" spans="1:13" x14ac:dyDescent="0.35">
      <c r="A777" s="10">
        <v>43130</v>
      </c>
      <c r="B777" s="27">
        <v>45.299999</v>
      </c>
      <c r="C777" s="27">
        <v>45.580002</v>
      </c>
      <c r="D777" s="27">
        <v>15.77</v>
      </c>
      <c r="E777" s="16"/>
      <c r="F777" s="29">
        <v>774</v>
      </c>
      <c r="G777" s="11">
        <f t="shared" si="67"/>
        <v>2018</v>
      </c>
      <c r="H777" s="26">
        <f t="shared" si="68"/>
        <v>-1.4029165079496246E-2</v>
      </c>
      <c r="I777" s="26">
        <f t="shared" si="69"/>
        <v>3.0763152905781696E-3</v>
      </c>
      <c r="J777" s="26">
        <f t="shared" si="70"/>
        <v>1.6624423786499566E-2</v>
      </c>
      <c r="K777" s="69">
        <f t="shared" si="71"/>
        <v>1.6624423786499566E-2</v>
      </c>
      <c r="L777" s="69">
        <v>4.7953410237407176E-3</v>
      </c>
      <c r="M777" s="69">
        <f>_xlfn.NORM.DIST(L777,Main!$O$42,Main!$O$43,0)</f>
        <v>18.474609803075584</v>
      </c>
    </row>
    <row r="778" spans="1:13" x14ac:dyDescent="0.35">
      <c r="A778" s="10">
        <v>43131</v>
      </c>
      <c r="B778" s="27">
        <v>46.639999000000003</v>
      </c>
      <c r="C778" s="27">
        <v>45.400002000000001</v>
      </c>
      <c r="D778" s="27">
        <v>15.48</v>
      </c>
      <c r="E778" s="16"/>
      <c r="F778" s="29">
        <v>775</v>
      </c>
      <c r="G778" s="11">
        <f t="shared" si="67"/>
        <v>2018</v>
      </c>
      <c r="H778" s="26">
        <f t="shared" si="68"/>
        <v>2.9151510187480537E-2</v>
      </c>
      <c r="I778" s="26">
        <f t="shared" si="69"/>
        <v>-3.9569185962667073E-3</v>
      </c>
      <c r="J778" s="26">
        <f t="shared" si="70"/>
        <v>-1.8560532813365928E-2</v>
      </c>
      <c r="K778" s="69">
        <f t="shared" si="71"/>
        <v>-1.8560532813365928E-2</v>
      </c>
      <c r="L778" s="69">
        <v>4.8426244757879908E-3</v>
      </c>
      <c r="M778" s="69">
        <f>_xlfn.NORM.DIST(L778,Main!$O$42,Main!$O$43,0)</f>
        <v>18.464037130430015</v>
      </c>
    </row>
    <row r="779" spans="1:13" x14ac:dyDescent="0.35">
      <c r="A779" s="10">
        <v>43132</v>
      </c>
      <c r="B779" s="27">
        <v>46.130001</v>
      </c>
      <c r="C779" s="27">
        <v>46.169998</v>
      </c>
      <c r="D779" s="27">
        <v>15.34</v>
      </c>
      <c r="E779" s="16"/>
      <c r="F779" s="29">
        <v>776</v>
      </c>
      <c r="G779" s="11">
        <f t="shared" si="67"/>
        <v>2018</v>
      </c>
      <c r="H779" s="26">
        <f t="shared" si="68"/>
        <v>-1.099500135381766E-2</v>
      </c>
      <c r="I779" s="26">
        <f t="shared" si="69"/>
        <v>1.6818044100559763E-2</v>
      </c>
      <c r="J779" s="26">
        <f t="shared" si="70"/>
        <v>-9.0850722224709822E-3</v>
      </c>
      <c r="K779" s="69">
        <f t="shared" si="71"/>
        <v>-9.0850722224709822E-3</v>
      </c>
      <c r="L779" s="69">
        <v>4.8818618217016559E-3</v>
      </c>
      <c r="M779" s="69">
        <f>_xlfn.NORM.DIST(L779,Main!$O$42,Main!$O$43,0)</f>
        <v>18.455196587736669</v>
      </c>
    </row>
    <row r="780" spans="1:13" x14ac:dyDescent="0.35">
      <c r="A780" s="10">
        <v>43133</v>
      </c>
      <c r="B780" s="27">
        <v>46.639999000000003</v>
      </c>
      <c r="C780" s="27">
        <v>46.310001</v>
      </c>
      <c r="D780" s="27">
        <v>15.21</v>
      </c>
      <c r="E780" s="16"/>
      <c r="F780" s="29">
        <v>777</v>
      </c>
      <c r="G780" s="11">
        <f t="shared" si="67"/>
        <v>2018</v>
      </c>
      <c r="H780" s="26">
        <f t="shared" si="68"/>
        <v>1.0995001353817554E-2</v>
      </c>
      <c r="I780" s="26">
        <f t="shared" si="69"/>
        <v>3.0277488855441053E-3</v>
      </c>
      <c r="J780" s="26">
        <f t="shared" si="70"/>
        <v>-8.5106896679086191E-3</v>
      </c>
      <c r="K780" s="69">
        <f t="shared" si="71"/>
        <v>-8.5106896679086191E-3</v>
      </c>
      <c r="L780" s="69">
        <v>4.911724727350142E-3</v>
      </c>
      <c r="M780" s="69">
        <f>_xlfn.NORM.DIST(L780,Main!$O$42,Main!$O$43,0)</f>
        <v>18.448427532400256</v>
      </c>
    </row>
    <row r="781" spans="1:13" x14ac:dyDescent="0.35">
      <c r="A781" s="10">
        <v>43137</v>
      </c>
      <c r="B781" s="27">
        <v>44.610000999999997</v>
      </c>
      <c r="C781" s="27">
        <v>46.009998000000003</v>
      </c>
      <c r="D781" s="27">
        <v>14.92</v>
      </c>
      <c r="E781" s="16"/>
      <c r="F781" s="29">
        <v>778</v>
      </c>
      <c r="G781" s="11">
        <f t="shared" si="67"/>
        <v>2018</v>
      </c>
      <c r="H781" s="26">
        <f t="shared" si="68"/>
        <v>-4.4500449044741867E-2</v>
      </c>
      <c r="I781" s="26">
        <f t="shared" si="69"/>
        <v>-6.4992213877034218E-3</v>
      </c>
      <c r="J781" s="26">
        <f t="shared" si="70"/>
        <v>-1.9250511495586757E-2</v>
      </c>
      <c r="K781" s="69">
        <f t="shared" si="71"/>
        <v>-1.9250511495586757E-2</v>
      </c>
      <c r="L781" s="69">
        <v>4.9923747337836622E-3</v>
      </c>
      <c r="M781" s="69">
        <f>_xlfn.NORM.DIST(L781,Main!$O$42,Main!$O$43,0)</f>
        <v>18.429971222914492</v>
      </c>
    </row>
    <row r="782" spans="1:13" x14ac:dyDescent="0.35">
      <c r="A782" s="10">
        <v>43138</v>
      </c>
      <c r="B782" s="27">
        <v>45.560001</v>
      </c>
      <c r="C782" s="27">
        <v>45.779998999999997</v>
      </c>
      <c r="D782" s="27">
        <v>14.7</v>
      </c>
      <c r="E782" s="16"/>
      <c r="F782" s="29">
        <v>779</v>
      </c>
      <c r="G782" s="11">
        <f t="shared" si="67"/>
        <v>2018</v>
      </c>
      <c r="H782" s="26">
        <f t="shared" si="68"/>
        <v>2.1072088971387667E-2</v>
      </c>
      <c r="I782" s="26">
        <f t="shared" si="69"/>
        <v>-5.0114280177447216E-3</v>
      </c>
      <c r="J782" s="26">
        <f t="shared" si="70"/>
        <v>-1.4855100990924184E-2</v>
      </c>
      <c r="K782" s="69">
        <f t="shared" si="71"/>
        <v>-1.4855100990924184E-2</v>
      </c>
      <c r="L782" s="69">
        <v>5.0125418235441935E-3</v>
      </c>
      <c r="M782" s="69">
        <f>_xlfn.NORM.DIST(L782,Main!$O$42,Main!$O$43,0)</f>
        <v>18.425316176586069</v>
      </c>
    </row>
    <row r="783" spans="1:13" x14ac:dyDescent="0.35">
      <c r="A783" s="10">
        <v>43139</v>
      </c>
      <c r="B783" s="27">
        <v>45.23</v>
      </c>
      <c r="C783" s="27">
        <v>44.830002</v>
      </c>
      <c r="D783" s="27">
        <v>14.03</v>
      </c>
      <c r="E783" s="16"/>
      <c r="F783" s="29">
        <v>780</v>
      </c>
      <c r="G783" s="11">
        <f t="shared" si="67"/>
        <v>2018</v>
      </c>
      <c r="H783" s="26">
        <f t="shared" si="68"/>
        <v>-7.2695770383075205E-3</v>
      </c>
      <c r="I783" s="26">
        <f t="shared" si="69"/>
        <v>-2.096968990049099E-2</v>
      </c>
      <c r="J783" s="26">
        <f t="shared" si="70"/>
        <v>-4.6649599670321076E-2</v>
      </c>
      <c r="K783" s="69">
        <f t="shared" si="71"/>
        <v>-4.6649599670321076E-2</v>
      </c>
      <c r="L783" s="69">
        <v>5.0127809713667142E-3</v>
      </c>
      <c r="M783" s="69">
        <f>_xlfn.NORM.DIST(L783,Main!$O$42,Main!$O$43,0)</f>
        <v>18.425260879864918</v>
      </c>
    </row>
    <row r="784" spans="1:13" x14ac:dyDescent="0.35">
      <c r="A784" s="10">
        <v>43140</v>
      </c>
      <c r="B784" s="27">
        <v>44.59</v>
      </c>
      <c r="C784" s="27">
        <v>44.84</v>
      </c>
      <c r="D784" s="27">
        <v>13.96</v>
      </c>
      <c r="E784" s="16"/>
      <c r="F784" s="29">
        <v>781</v>
      </c>
      <c r="G784" s="11">
        <f t="shared" si="67"/>
        <v>2018</v>
      </c>
      <c r="H784" s="26">
        <f t="shared" si="68"/>
        <v>-1.42509648503664E-2</v>
      </c>
      <c r="I784" s="26">
        <f t="shared" si="69"/>
        <v>2.2299542362975695E-4</v>
      </c>
      <c r="J784" s="26">
        <f t="shared" si="70"/>
        <v>-5.0017967801430077E-3</v>
      </c>
      <c r="K784" s="69">
        <f t="shared" si="71"/>
        <v>-5.0017967801430077E-3</v>
      </c>
      <c r="L784" s="69">
        <v>5.0811372336731758E-3</v>
      </c>
      <c r="M784" s="69">
        <f>_xlfn.NORM.DIST(L784,Main!$O$42,Main!$O$43,0)</f>
        <v>18.409363438449262</v>
      </c>
    </row>
    <row r="785" spans="1:13" x14ac:dyDescent="0.35">
      <c r="A785" s="10">
        <v>43143</v>
      </c>
      <c r="B785" s="27">
        <v>44.849997999999999</v>
      </c>
      <c r="C785" s="27">
        <v>44.380001</v>
      </c>
      <c r="D785" s="27">
        <v>13.79</v>
      </c>
      <c r="E785" s="16"/>
      <c r="F785" s="29">
        <v>782</v>
      </c>
      <c r="G785" s="11">
        <f t="shared" si="67"/>
        <v>2018</v>
      </c>
      <c r="H785" s="26">
        <f t="shared" si="68"/>
        <v>5.8139252723307102E-3</v>
      </c>
      <c r="I785" s="26">
        <f t="shared" si="69"/>
        <v>-1.0311658166839216E-2</v>
      </c>
      <c r="J785" s="26">
        <f t="shared" si="70"/>
        <v>-1.2252405529016115E-2</v>
      </c>
      <c r="K785" s="69">
        <f t="shared" si="71"/>
        <v>-1.2252405529016115E-2</v>
      </c>
      <c r="L785" s="69">
        <v>5.0890695074712281E-3</v>
      </c>
      <c r="M785" s="69">
        <f>_xlfn.NORM.DIST(L785,Main!$O$42,Main!$O$43,0)</f>
        <v>18.407506810242214</v>
      </c>
    </row>
    <row r="786" spans="1:13" x14ac:dyDescent="0.35">
      <c r="A786" s="10">
        <v>43144</v>
      </c>
      <c r="B786" s="27">
        <v>44.91</v>
      </c>
      <c r="C786" s="27">
        <v>43.73</v>
      </c>
      <c r="D786" s="27">
        <v>13.78</v>
      </c>
      <c r="E786" s="16"/>
      <c r="F786" s="29">
        <v>783</v>
      </c>
      <c r="G786" s="11">
        <f t="shared" si="67"/>
        <v>2018</v>
      </c>
      <c r="H786" s="26">
        <f t="shared" si="68"/>
        <v>1.3369431879304641E-3</v>
      </c>
      <c r="I786" s="26">
        <f t="shared" si="69"/>
        <v>-1.4754574612290777E-2</v>
      </c>
      <c r="J786" s="26">
        <f t="shared" si="70"/>
        <v>-7.2542621969788688E-4</v>
      </c>
      <c r="K786" s="69">
        <f t="shared" si="71"/>
        <v>-7.2542621969788688E-4</v>
      </c>
      <c r="L786" s="69">
        <v>5.176458389232275E-3</v>
      </c>
      <c r="M786" s="69">
        <f>_xlfn.NORM.DIST(L786,Main!$O$42,Main!$O$43,0)</f>
        <v>18.386889946780343</v>
      </c>
    </row>
    <row r="787" spans="1:13" x14ac:dyDescent="0.35">
      <c r="A787" s="10">
        <v>43145</v>
      </c>
      <c r="B787" s="27">
        <v>44.84</v>
      </c>
      <c r="C787" s="27">
        <v>43.950001</v>
      </c>
      <c r="D787" s="27">
        <v>14.14</v>
      </c>
      <c r="E787" s="16"/>
      <c r="F787" s="29">
        <v>784</v>
      </c>
      <c r="G787" s="11">
        <f t="shared" si="67"/>
        <v>2018</v>
      </c>
      <c r="H787" s="26">
        <f t="shared" si="68"/>
        <v>-1.5598888956873842E-3</v>
      </c>
      <c r="I787" s="26">
        <f t="shared" si="69"/>
        <v>5.0182814594851091E-3</v>
      </c>
      <c r="J787" s="26">
        <f t="shared" si="70"/>
        <v>2.5789394882914232E-2</v>
      </c>
      <c r="K787" s="69">
        <f t="shared" si="71"/>
        <v>2.5789394882914232E-2</v>
      </c>
      <c r="L787" s="69">
        <v>5.1866010702327561E-3</v>
      </c>
      <c r="M787" s="69">
        <f>_xlfn.NORM.DIST(L787,Main!$O$42,Main!$O$43,0)</f>
        <v>18.384477791909518</v>
      </c>
    </row>
    <row r="788" spans="1:13" x14ac:dyDescent="0.35">
      <c r="A788" s="10">
        <v>43146</v>
      </c>
      <c r="B788" s="27">
        <v>44.939999</v>
      </c>
      <c r="C788" s="27">
        <v>43.759998000000003</v>
      </c>
      <c r="D788" s="27">
        <v>13.94</v>
      </c>
      <c r="E788" s="16"/>
      <c r="F788" s="29">
        <v>785</v>
      </c>
      <c r="G788" s="11">
        <f t="shared" si="67"/>
        <v>2018</v>
      </c>
      <c r="H788" s="26">
        <f t="shared" si="68"/>
        <v>2.227646301332202E-3</v>
      </c>
      <c r="I788" s="26">
        <f t="shared" si="69"/>
        <v>-4.3325344744286759E-3</v>
      </c>
      <c r="J788" s="26">
        <f t="shared" si="70"/>
        <v>-1.4245255136048917E-2</v>
      </c>
      <c r="K788" s="69">
        <f t="shared" si="71"/>
        <v>-1.4245255136048917E-2</v>
      </c>
      <c r="L788" s="69">
        <v>5.249355886143745E-3</v>
      </c>
      <c r="M788" s="69">
        <f>_xlfn.NORM.DIST(L788,Main!$O$42,Main!$O$43,0)</f>
        <v>18.369464316377687</v>
      </c>
    </row>
    <row r="789" spans="1:13" x14ac:dyDescent="0.35">
      <c r="A789" s="10">
        <v>43147</v>
      </c>
      <c r="B789" s="27">
        <v>44.950001</v>
      </c>
      <c r="C789" s="27">
        <v>44.009998000000003</v>
      </c>
      <c r="D789" s="27">
        <v>13.91</v>
      </c>
      <c r="E789" s="16"/>
      <c r="F789" s="29">
        <v>786</v>
      </c>
      <c r="G789" s="11">
        <f t="shared" si="67"/>
        <v>2018</v>
      </c>
      <c r="H789" s="26">
        <f t="shared" si="68"/>
        <v>2.2253865927863897E-4</v>
      </c>
      <c r="I789" s="26">
        <f t="shared" si="69"/>
        <v>5.6967229688962423E-3</v>
      </c>
      <c r="J789" s="26">
        <f t="shared" si="70"/>
        <v>-2.154399397026214E-3</v>
      </c>
      <c r="K789" s="69">
        <f t="shared" si="71"/>
        <v>-2.154399397026214E-3</v>
      </c>
      <c r="L789" s="69">
        <v>5.3000694327994258E-3</v>
      </c>
      <c r="M789" s="69">
        <f>_xlfn.NORM.DIST(L789,Main!$O$42,Main!$O$43,0)</f>
        <v>18.357219852730125</v>
      </c>
    </row>
    <row r="790" spans="1:13" x14ac:dyDescent="0.35">
      <c r="A790" s="10">
        <v>43150</v>
      </c>
      <c r="B790" s="27">
        <v>45.040000999999997</v>
      </c>
      <c r="C790" s="27">
        <v>43.919998</v>
      </c>
      <c r="D790" s="27">
        <v>13.93</v>
      </c>
      <c r="E790" s="16"/>
      <c r="F790" s="29">
        <v>787</v>
      </c>
      <c r="G790" s="11">
        <f t="shared" si="67"/>
        <v>2018</v>
      </c>
      <c r="H790" s="26">
        <f t="shared" si="68"/>
        <v>2.0002228693511231E-3</v>
      </c>
      <c r="I790" s="26">
        <f t="shared" si="69"/>
        <v>-2.0470837148483419E-3</v>
      </c>
      <c r="J790" s="26">
        <f t="shared" si="70"/>
        <v>1.4367818563628255E-3</v>
      </c>
      <c r="K790" s="69">
        <f t="shared" si="71"/>
        <v>1.4367818563628255E-3</v>
      </c>
      <c r="L790" s="69">
        <v>5.3034867393620478E-3</v>
      </c>
      <c r="M790" s="69">
        <f>_xlfn.NORM.DIST(L790,Main!$O$42,Main!$O$43,0)</f>
        <v>18.356391179426584</v>
      </c>
    </row>
    <row r="791" spans="1:13" x14ac:dyDescent="0.35">
      <c r="A791" s="10">
        <v>43151</v>
      </c>
      <c r="B791" s="27">
        <v>44.380001</v>
      </c>
      <c r="C791" s="27">
        <v>44.060001</v>
      </c>
      <c r="D791" s="27">
        <v>13.52</v>
      </c>
      <c r="E791" s="16"/>
      <c r="F791" s="29">
        <v>788</v>
      </c>
      <c r="G791" s="11">
        <f t="shared" si="67"/>
        <v>2018</v>
      </c>
      <c r="H791" s="26">
        <f t="shared" si="68"/>
        <v>-1.4762065996801282E-2</v>
      </c>
      <c r="I791" s="26">
        <f t="shared" si="69"/>
        <v>3.18261240658657E-3</v>
      </c>
      <c r="J791" s="26">
        <f t="shared" si="70"/>
        <v>-2.9874717176896284E-2</v>
      </c>
      <c r="K791" s="69">
        <f t="shared" si="71"/>
        <v>-2.9874717176896284E-2</v>
      </c>
      <c r="L791" s="69">
        <v>5.307111354288116E-3</v>
      </c>
      <c r="M791" s="69">
        <f>_xlfn.NORM.DIST(L791,Main!$O$42,Main!$O$43,0)</f>
        <v>18.355511740817093</v>
      </c>
    </row>
    <row r="792" spans="1:13" x14ac:dyDescent="0.35">
      <c r="A792" s="10">
        <v>43152</v>
      </c>
      <c r="B792" s="27">
        <v>44.41</v>
      </c>
      <c r="C792" s="27">
        <v>43.970001000000003</v>
      </c>
      <c r="D792" s="27">
        <v>13.28</v>
      </c>
      <c r="E792" s="16"/>
      <c r="F792" s="29">
        <v>789</v>
      </c>
      <c r="G792" s="11">
        <f t="shared" si="67"/>
        <v>2018</v>
      </c>
      <c r="H792" s="26">
        <f t="shared" si="68"/>
        <v>6.7572926689094199E-4</v>
      </c>
      <c r="I792" s="26">
        <f t="shared" si="69"/>
        <v>-2.0447581350222259E-3</v>
      </c>
      <c r="J792" s="26">
        <f t="shared" si="70"/>
        <v>-1.7910926566530219E-2</v>
      </c>
      <c r="K792" s="69">
        <f t="shared" si="71"/>
        <v>-1.7910926566530219E-2</v>
      </c>
      <c r="L792" s="69">
        <v>5.3608127419820179E-3</v>
      </c>
      <c r="M792" s="69">
        <f>_xlfn.NORM.DIST(L792,Main!$O$42,Main!$O$43,0)</f>
        <v>18.342422612659085</v>
      </c>
    </row>
    <row r="793" spans="1:13" x14ac:dyDescent="0.35">
      <c r="A793" s="10">
        <v>43153</v>
      </c>
      <c r="B793" s="27">
        <v>44.950001</v>
      </c>
      <c r="C793" s="27">
        <v>44.400002000000001</v>
      </c>
      <c r="D793" s="27">
        <v>13.5</v>
      </c>
      <c r="E793" s="16"/>
      <c r="F793" s="29">
        <v>790</v>
      </c>
      <c r="G793" s="11">
        <f t="shared" si="67"/>
        <v>2018</v>
      </c>
      <c r="H793" s="26">
        <f t="shared" si="68"/>
        <v>1.2086113860559227E-2</v>
      </c>
      <c r="I793" s="26">
        <f t="shared" si="69"/>
        <v>9.7319085477254267E-3</v>
      </c>
      <c r="J793" s="26">
        <f t="shared" si="70"/>
        <v>1.6430541396095955E-2</v>
      </c>
      <c r="K793" s="69">
        <f t="shared" si="71"/>
        <v>1.6430541396095955E-2</v>
      </c>
      <c r="L793" s="69">
        <v>5.3686169329919629E-3</v>
      </c>
      <c r="M793" s="69">
        <f>_xlfn.NORM.DIST(L793,Main!$O$42,Main!$O$43,0)</f>
        <v>18.340511143923028</v>
      </c>
    </row>
    <row r="794" spans="1:13" x14ac:dyDescent="0.35">
      <c r="A794" s="10">
        <v>43154</v>
      </c>
      <c r="B794" s="27">
        <v>45.150002000000001</v>
      </c>
      <c r="C794" s="27">
        <v>44.43</v>
      </c>
      <c r="D794" s="27">
        <v>13.23</v>
      </c>
      <c r="E794" s="16"/>
      <c r="F794" s="29">
        <v>791</v>
      </c>
      <c r="G794" s="11">
        <f t="shared" si="67"/>
        <v>2018</v>
      </c>
      <c r="H794" s="26">
        <f t="shared" si="68"/>
        <v>4.4395409952117954E-3</v>
      </c>
      <c r="I794" s="26">
        <f t="shared" si="69"/>
        <v>6.7540246459389327E-4</v>
      </c>
      <c r="J794" s="26">
        <f t="shared" si="70"/>
        <v>-2.0202707317519466E-2</v>
      </c>
      <c r="K794" s="69">
        <f t="shared" si="71"/>
        <v>-2.0202707317519466E-2</v>
      </c>
      <c r="L794" s="69">
        <v>5.3784224927586064E-3</v>
      </c>
      <c r="M794" s="69">
        <f>_xlfn.NORM.DIST(L794,Main!$O$42,Main!$O$43,0)</f>
        <v>18.338106147167871</v>
      </c>
    </row>
    <row r="795" spans="1:13" x14ac:dyDescent="0.35">
      <c r="A795" s="10">
        <v>43157</v>
      </c>
      <c r="B795" s="27">
        <v>44.5</v>
      </c>
      <c r="C795" s="27">
        <v>44.200001</v>
      </c>
      <c r="D795" s="27">
        <v>13.05</v>
      </c>
      <c r="E795" s="16"/>
      <c r="F795" s="29">
        <v>792</v>
      </c>
      <c r="G795" s="11">
        <f t="shared" si="67"/>
        <v>2018</v>
      </c>
      <c r="H795" s="26">
        <f t="shared" si="68"/>
        <v>-1.4501134987587379E-2</v>
      </c>
      <c r="I795" s="26">
        <f t="shared" si="69"/>
        <v>-5.1901052397304642E-3</v>
      </c>
      <c r="J795" s="26">
        <f t="shared" si="70"/>
        <v>-1.3698844358161915E-2</v>
      </c>
      <c r="K795" s="69">
        <f t="shared" si="71"/>
        <v>-1.3698844358161915E-2</v>
      </c>
      <c r="L795" s="69">
        <v>5.3789363120798454E-3</v>
      </c>
      <c r="M795" s="69">
        <f>_xlfn.NORM.DIST(L795,Main!$O$42,Main!$O$43,0)</f>
        <v>18.337980020972292</v>
      </c>
    </row>
    <row r="796" spans="1:13" x14ac:dyDescent="0.35">
      <c r="A796" s="10">
        <v>43158</v>
      </c>
      <c r="B796" s="27">
        <v>44.02</v>
      </c>
      <c r="C796" s="27">
        <v>44.240001999999997</v>
      </c>
      <c r="D796" s="27">
        <v>12.69</v>
      </c>
      <c r="E796" s="16"/>
      <c r="F796" s="29">
        <v>793</v>
      </c>
      <c r="G796" s="11">
        <f t="shared" si="67"/>
        <v>2018</v>
      </c>
      <c r="H796" s="26">
        <f t="shared" si="68"/>
        <v>-1.0845113073878839E-2</v>
      </c>
      <c r="I796" s="26">
        <f t="shared" si="69"/>
        <v>9.0459071394823239E-4</v>
      </c>
      <c r="J796" s="26">
        <f t="shared" si="70"/>
        <v>-2.797385204240618E-2</v>
      </c>
      <c r="K796" s="69">
        <f t="shared" si="71"/>
        <v>-2.797385204240618E-2</v>
      </c>
      <c r="L796" s="69">
        <v>5.3950034516594518E-3</v>
      </c>
      <c r="M796" s="69">
        <f>_xlfn.NORM.DIST(L796,Main!$O$42,Main!$O$43,0)</f>
        <v>18.334030909159591</v>
      </c>
    </row>
    <row r="797" spans="1:13" x14ac:dyDescent="0.35">
      <c r="A797" s="10">
        <v>43159</v>
      </c>
      <c r="B797" s="27">
        <v>44</v>
      </c>
      <c r="C797" s="27">
        <v>44.110000999999997</v>
      </c>
      <c r="D797" s="27">
        <v>12.45</v>
      </c>
      <c r="E797" s="16"/>
      <c r="F797" s="29">
        <v>794</v>
      </c>
      <c r="G797" s="11">
        <f t="shared" si="67"/>
        <v>2018</v>
      </c>
      <c r="H797" s="26">
        <f t="shared" si="68"/>
        <v>-4.5444218005454543E-4</v>
      </c>
      <c r="I797" s="26">
        <f t="shared" si="69"/>
        <v>-2.9428656345906077E-3</v>
      </c>
      <c r="J797" s="26">
        <f t="shared" si="70"/>
        <v>-1.90936588155797E-2</v>
      </c>
      <c r="K797" s="69">
        <f t="shared" si="71"/>
        <v>-1.90936588155797E-2</v>
      </c>
      <c r="L797" s="69">
        <v>5.4144558404495514E-3</v>
      </c>
      <c r="M797" s="69">
        <f>_xlfn.NORM.DIST(L797,Main!$O$42,Main!$O$43,0)</f>
        <v>18.329236410666905</v>
      </c>
    </row>
    <row r="798" spans="1:13" x14ac:dyDescent="0.35">
      <c r="A798" s="10">
        <v>43160</v>
      </c>
      <c r="B798" s="27">
        <v>45.130001</v>
      </c>
      <c r="C798" s="27">
        <v>44.080002</v>
      </c>
      <c r="D798" s="27">
        <v>13.1</v>
      </c>
      <c r="E798" s="16"/>
      <c r="F798" s="29">
        <v>795</v>
      </c>
      <c r="G798" s="11">
        <f t="shared" si="67"/>
        <v>2018</v>
      </c>
      <c r="H798" s="26">
        <f t="shared" si="68"/>
        <v>2.535760207885799E-2</v>
      </c>
      <c r="I798" s="26">
        <f t="shared" si="69"/>
        <v>-6.8032657073539371E-4</v>
      </c>
      <c r="J798" s="26">
        <f t="shared" si="70"/>
        <v>5.0891607296389224E-2</v>
      </c>
      <c r="K798" s="69">
        <f t="shared" si="71"/>
        <v>5.0891607296389224E-2</v>
      </c>
      <c r="L798" s="69">
        <v>5.4863318324164375E-3</v>
      </c>
      <c r="M798" s="69">
        <f>_xlfn.NORM.DIST(L798,Main!$O$42,Main!$O$43,0)</f>
        <v>18.31139440846141</v>
      </c>
    </row>
    <row r="799" spans="1:13" x14ac:dyDescent="0.35">
      <c r="A799" s="10">
        <v>43161</v>
      </c>
      <c r="B799" s="27">
        <v>45.599997999999999</v>
      </c>
      <c r="C799" s="27">
        <v>43.040000999999997</v>
      </c>
      <c r="D799" s="27">
        <v>13.1</v>
      </c>
      <c r="E799" s="16"/>
      <c r="F799" s="29">
        <v>796</v>
      </c>
      <c r="G799" s="11">
        <f t="shared" si="67"/>
        <v>2018</v>
      </c>
      <c r="H799" s="26">
        <f t="shared" si="68"/>
        <v>1.036043666357119E-2</v>
      </c>
      <c r="I799" s="26">
        <f t="shared" si="69"/>
        <v>-2.3876271128979509E-2</v>
      </c>
      <c r="J799" s="26">
        <f t="shared" si="70"/>
        <v>0</v>
      </c>
      <c r="K799" s="69">
        <f t="shared" si="71"/>
        <v>0</v>
      </c>
      <c r="L799" s="69">
        <v>5.4915019936751614E-3</v>
      </c>
      <c r="M799" s="69">
        <f>_xlfn.NORM.DIST(L799,Main!$O$42,Main!$O$43,0)</f>
        <v>18.310103338957457</v>
      </c>
    </row>
    <row r="800" spans="1:13" x14ac:dyDescent="0.35">
      <c r="A800" s="10">
        <v>43164</v>
      </c>
      <c r="B800" s="27">
        <v>45.509998000000003</v>
      </c>
      <c r="C800" s="27">
        <v>42.73</v>
      </c>
      <c r="D800" s="27">
        <v>13.01</v>
      </c>
      <c r="E800" s="16"/>
      <c r="F800" s="29">
        <v>797</v>
      </c>
      <c r="G800" s="11">
        <f t="shared" si="67"/>
        <v>2018</v>
      </c>
      <c r="H800" s="26">
        <f t="shared" si="68"/>
        <v>-1.9756345785260252E-3</v>
      </c>
      <c r="I800" s="26">
        <f t="shared" si="69"/>
        <v>-7.228689431795823E-3</v>
      </c>
      <c r="J800" s="26">
        <f t="shared" si="70"/>
        <v>-6.8939376826919318E-3</v>
      </c>
      <c r="K800" s="69">
        <f t="shared" si="71"/>
        <v>-6.8939376826919318E-3</v>
      </c>
      <c r="L800" s="69">
        <v>5.5080610376983825E-3</v>
      </c>
      <c r="M800" s="69">
        <f>_xlfn.NORM.DIST(L800,Main!$O$42,Main!$O$43,0)</f>
        <v>18.305961375055372</v>
      </c>
    </row>
    <row r="801" spans="1:13" x14ac:dyDescent="0.35">
      <c r="A801" s="10">
        <v>43165</v>
      </c>
      <c r="B801" s="27">
        <v>46.52</v>
      </c>
      <c r="C801" s="27">
        <v>42.48</v>
      </c>
      <c r="D801" s="27">
        <v>13.15</v>
      </c>
      <c r="E801" s="16"/>
      <c r="F801" s="29">
        <v>798</v>
      </c>
      <c r="G801" s="11">
        <f t="shared" si="67"/>
        <v>2018</v>
      </c>
      <c r="H801" s="26">
        <f t="shared" si="68"/>
        <v>2.1950289568299402E-2</v>
      </c>
      <c r="I801" s="26">
        <f t="shared" si="69"/>
        <v>-5.8678727222501934E-3</v>
      </c>
      <c r="J801" s="26">
        <f t="shared" si="70"/>
        <v>1.0703466099359613E-2</v>
      </c>
      <c r="K801" s="69">
        <f t="shared" si="71"/>
        <v>1.0703466099359613E-2</v>
      </c>
      <c r="L801" s="69">
        <v>5.5674749440485383E-3</v>
      </c>
      <c r="M801" s="69">
        <f>_xlfn.NORM.DIST(L801,Main!$O$42,Main!$O$43,0)</f>
        <v>18.291013365626227</v>
      </c>
    </row>
    <row r="802" spans="1:13" x14ac:dyDescent="0.35">
      <c r="A802" s="10">
        <v>43166</v>
      </c>
      <c r="B802" s="27">
        <v>46.439999</v>
      </c>
      <c r="C802" s="27">
        <v>41.099997999999999</v>
      </c>
      <c r="D802" s="27">
        <v>13</v>
      </c>
      <c r="E802" s="16"/>
      <c r="F802" s="29">
        <v>799</v>
      </c>
      <c r="G802" s="11">
        <f t="shared" si="67"/>
        <v>2018</v>
      </c>
      <c r="H802" s="26">
        <f t="shared" si="68"/>
        <v>-1.7211923539342834E-3</v>
      </c>
      <c r="I802" s="26">
        <f t="shared" si="69"/>
        <v>-3.3025304093296029E-2</v>
      </c>
      <c r="J802" s="26">
        <f t="shared" si="70"/>
        <v>-1.1472401162236807E-2</v>
      </c>
      <c r="K802" s="69">
        <f t="shared" si="71"/>
        <v>-1.1472401162236807E-2</v>
      </c>
      <c r="L802" s="69">
        <v>5.6337050413056231E-3</v>
      </c>
      <c r="M802" s="69">
        <f>_xlfn.NORM.DIST(L802,Main!$O$42,Main!$O$43,0)</f>
        <v>18.274191091872041</v>
      </c>
    </row>
    <row r="803" spans="1:13" x14ac:dyDescent="0.35">
      <c r="A803" s="10">
        <v>43167</v>
      </c>
      <c r="B803" s="27">
        <v>46.950001</v>
      </c>
      <c r="C803" s="27">
        <v>42.259998000000003</v>
      </c>
      <c r="D803" s="27">
        <v>13.55</v>
      </c>
      <c r="E803" s="16"/>
      <c r="F803" s="29">
        <v>800</v>
      </c>
      <c r="G803" s="11">
        <f t="shared" si="67"/>
        <v>2018</v>
      </c>
      <c r="H803" s="26">
        <f t="shared" si="68"/>
        <v>1.0922091656996816E-2</v>
      </c>
      <c r="I803" s="26">
        <f t="shared" si="69"/>
        <v>2.7832892021445618E-2</v>
      </c>
      <c r="J803" s="26">
        <f t="shared" si="70"/>
        <v>4.1437189864173239E-2</v>
      </c>
      <c r="K803" s="69">
        <f t="shared" si="71"/>
        <v>4.1437189864173239E-2</v>
      </c>
      <c r="L803" s="69">
        <v>5.7047923430637616E-3</v>
      </c>
      <c r="M803" s="69">
        <f>_xlfn.NORM.DIST(L803,Main!$O$42,Main!$O$43,0)</f>
        <v>18.255948690250264</v>
      </c>
    </row>
    <row r="804" spans="1:13" x14ac:dyDescent="0.35">
      <c r="A804" s="10">
        <v>43168</v>
      </c>
      <c r="B804" s="27">
        <v>46.919998</v>
      </c>
      <c r="C804" s="27">
        <v>42.549999</v>
      </c>
      <c r="D804" s="27">
        <v>13.72</v>
      </c>
      <c r="E804" s="16"/>
      <c r="F804" s="29">
        <v>801</v>
      </c>
      <c r="G804" s="11">
        <f t="shared" si="67"/>
        <v>2018</v>
      </c>
      <c r="H804" s="26">
        <f t="shared" si="68"/>
        <v>-6.3924579399835468E-4</v>
      </c>
      <c r="I804" s="26">
        <f t="shared" si="69"/>
        <v>6.8388666557873115E-3</v>
      </c>
      <c r="J804" s="26">
        <f t="shared" si="70"/>
        <v>1.246807497202931E-2</v>
      </c>
      <c r="K804" s="69">
        <f t="shared" si="71"/>
        <v>1.246807497202931E-2</v>
      </c>
      <c r="L804" s="69">
        <v>5.7149840750164551E-3</v>
      </c>
      <c r="M804" s="69">
        <f>_xlfn.NORM.DIST(L804,Main!$O$42,Main!$O$43,0)</f>
        <v>18.253317506839142</v>
      </c>
    </row>
    <row r="805" spans="1:13" x14ac:dyDescent="0.35">
      <c r="A805" s="10">
        <v>43171</v>
      </c>
      <c r="B805" s="27">
        <v>46.950001</v>
      </c>
      <c r="C805" s="27">
        <v>43.16</v>
      </c>
      <c r="D805" s="27">
        <v>13.55</v>
      </c>
      <c r="E805" s="16"/>
      <c r="F805" s="29">
        <v>802</v>
      </c>
      <c r="G805" s="11">
        <f t="shared" si="67"/>
        <v>2018</v>
      </c>
      <c r="H805" s="26">
        <f t="shared" si="68"/>
        <v>6.3924579399841756E-4</v>
      </c>
      <c r="I805" s="26">
        <f t="shared" si="69"/>
        <v>1.423430887231367E-2</v>
      </c>
      <c r="J805" s="26">
        <f t="shared" si="70"/>
        <v>-1.2468074972029234E-2</v>
      </c>
      <c r="K805" s="69">
        <f t="shared" si="71"/>
        <v>-1.2468074972029234E-2</v>
      </c>
      <c r="L805" s="69">
        <v>5.7265725572013589E-3</v>
      </c>
      <c r="M805" s="69">
        <f>_xlfn.NORM.DIST(L805,Main!$O$42,Main!$O$43,0)</f>
        <v>18.250320923960842</v>
      </c>
    </row>
    <row r="806" spans="1:13" x14ac:dyDescent="0.35">
      <c r="A806" s="10">
        <v>43172</v>
      </c>
      <c r="B806" s="27">
        <v>47.040000999999997</v>
      </c>
      <c r="C806" s="27">
        <v>41.91</v>
      </c>
      <c r="D806" s="27">
        <v>13.68</v>
      </c>
      <c r="E806" s="16"/>
      <c r="F806" s="29">
        <v>803</v>
      </c>
      <c r="G806" s="11">
        <f t="shared" si="67"/>
        <v>2018</v>
      </c>
      <c r="H806" s="26">
        <f t="shared" si="68"/>
        <v>1.9150978953483904E-3</v>
      </c>
      <c r="I806" s="26">
        <f t="shared" si="69"/>
        <v>-2.9389678452953771E-2</v>
      </c>
      <c r="J806" s="26">
        <f t="shared" si="70"/>
        <v>9.5483648686943683E-3</v>
      </c>
      <c r="K806" s="69">
        <f t="shared" si="71"/>
        <v>9.5483648686943683E-3</v>
      </c>
      <c r="L806" s="69">
        <v>5.7467939371272482E-3</v>
      </c>
      <c r="M806" s="69">
        <f>_xlfn.NORM.DIST(L806,Main!$O$42,Main!$O$43,0)</f>
        <v>18.245079789889534</v>
      </c>
    </row>
    <row r="807" spans="1:13" x14ac:dyDescent="0.35">
      <c r="A807" s="10">
        <v>43173</v>
      </c>
      <c r="B807" s="27">
        <v>46.580002</v>
      </c>
      <c r="C807" s="27">
        <v>41.59</v>
      </c>
      <c r="D807" s="27">
        <v>13.44</v>
      </c>
      <c r="E807" s="16"/>
      <c r="F807" s="29">
        <v>804</v>
      </c>
      <c r="G807" s="11">
        <f t="shared" si="67"/>
        <v>2018</v>
      </c>
      <c r="H807" s="26">
        <f t="shared" si="68"/>
        <v>-9.8270174557978252E-3</v>
      </c>
      <c r="I807" s="26">
        <f t="shared" si="69"/>
        <v>-7.6647081821596954E-3</v>
      </c>
      <c r="J807" s="26">
        <f t="shared" si="70"/>
        <v>-1.7699577099400975E-2</v>
      </c>
      <c r="K807" s="69">
        <f t="shared" si="71"/>
        <v>-1.7699577099400975E-2</v>
      </c>
      <c r="L807" s="69">
        <v>5.854659768420767E-3</v>
      </c>
      <c r="M807" s="69">
        <f>_xlfn.NORM.DIST(L807,Main!$O$42,Main!$O$43,0)</f>
        <v>18.2168601151491</v>
      </c>
    </row>
    <row r="808" spans="1:13" x14ac:dyDescent="0.35">
      <c r="A808" s="10">
        <v>43174</v>
      </c>
      <c r="B808" s="27">
        <v>46.59</v>
      </c>
      <c r="C808" s="27">
        <v>41.66</v>
      </c>
      <c r="D808" s="27">
        <v>13.38</v>
      </c>
      <c r="E808" s="16"/>
      <c r="F808" s="29">
        <v>805</v>
      </c>
      <c r="G808" s="11">
        <f t="shared" si="67"/>
        <v>2018</v>
      </c>
      <c r="H808" s="26">
        <f t="shared" si="68"/>
        <v>2.1461843562866709E-4</v>
      </c>
      <c r="I808" s="26">
        <f t="shared" si="69"/>
        <v>1.6816820780053761E-3</v>
      </c>
      <c r="J808" s="26">
        <f t="shared" si="70"/>
        <v>-4.4742803949209663E-3</v>
      </c>
      <c r="K808" s="69">
        <f t="shared" si="71"/>
        <v>-4.4742803949209663E-3</v>
      </c>
      <c r="L808" s="69">
        <v>5.899722127188322E-3</v>
      </c>
      <c r="M808" s="69">
        <f>_xlfn.NORM.DIST(L808,Main!$O$42,Main!$O$43,0)</f>
        <v>18.204940556991115</v>
      </c>
    </row>
    <row r="809" spans="1:13" x14ac:dyDescent="0.35">
      <c r="A809" s="10">
        <v>43175</v>
      </c>
      <c r="B809" s="27">
        <v>46.77</v>
      </c>
      <c r="C809" s="27">
        <v>41.259998000000003</v>
      </c>
      <c r="D809" s="27">
        <v>13.07</v>
      </c>
      <c r="E809" s="16"/>
      <c r="F809" s="29">
        <v>806</v>
      </c>
      <c r="G809" s="11">
        <f t="shared" si="67"/>
        <v>2018</v>
      </c>
      <c r="H809" s="26">
        <f t="shared" si="68"/>
        <v>3.8560459090895166E-3</v>
      </c>
      <c r="I809" s="26">
        <f t="shared" si="69"/>
        <v>-9.647976662818674E-3</v>
      </c>
      <c r="J809" s="26">
        <f t="shared" si="70"/>
        <v>-2.3441527063951806E-2</v>
      </c>
      <c r="K809" s="69">
        <f t="shared" si="71"/>
        <v>-2.3441527063951806E-2</v>
      </c>
      <c r="L809" s="69">
        <v>5.9642323916733707E-3</v>
      </c>
      <c r="M809" s="69">
        <f>_xlfn.NORM.DIST(L809,Main!$O$42,Main!$O$43,0)</f>
        <v>18.187743458491514</v>
      </c>
    </row>
    <row r="810" spans="1:13" x14ac:dyDescent="0.35">
      <c r="A810" s="10">
        <v>43179</v>
      </c>
      <c r="B810" s="27">
        <v>46.939999</v>
      </c>
      <c r="C810" s="27">
        <v>41.650002000000001</v>
      </c>
      <c r="D810" s="27">
        <v>12.62</v>
      </c>
      <c r="E810" s="16"/>
      <c r="F810" s="29">
        <v>807</v>
      </c>
      <c r="G810" s="11">
        <f t="shared" si="67"/>
        <v>2018</v>
      </c>
      <c r="H810" s="26">
        <f t="shared" si="68"/>
        <v>3.6281973812903336E-3</v>
      </c>
      <c r="I810" s="26">
        <f t="shared" si="69"/>
        <v>9.4079574620510812E-3</v>
      </c>
      <c r="J810" s="26">
        <f t="shared" si="70"/>
        <v>-3.5036670523063557E-2</v>
      </c>
      <c r="K810" s="69">
        <f t="shared" si="71"/>
        <v>-3.5036670523063557E-2</v>
      </c>
      <c r="L810" s="69">
        <v>6.0480395269652204E-3</v>
      </c>
      <c r="M810" s="69">
        <f>_xlfn.NORM.DIST(L810,Main!$O$42,Main!$O$43,0)</f>
        <v>18.165168471370965</v>
      </c>
    </row>
    <row r="811" spans="1:13" x14ac:dyDescent="0.35">
      <c r="A811" s="10">
        <v>43180</v>
      </c>
      <c r="B811" s="27">
        <v>46.799999</v>
      </c>
      <c r="C811" s="27">
        <v>42.02</v>
      </c>
      <c r="D811" s="27">
        <v>12.65</v>
      </c>
      <c r="E811" s="16"/>
      <c r="F811" s="29">
        <v>808</v>
      </c>
      <c r="G811" s="11">
        <f t="shared" si="67"/>
        <v>2018</v>
      </c>
      <c r="H811" s="26">
        <f t="shared" si="68"/>
        <v>-2.986987563005744E-3</v>
      </c>
      <c r="I811" s="26">
        <f t="shared" si="69"/>
        <v>8.8442787847961279E-3</v>
      </c>
      <c r="J811" s="26">
        <f t="shared" si="70"/>
        <v>2.3743580604622971E-3</v>
      </c>
      <c r="K811" s="69">
        <f t="shared" si="71"/>
        <v>2.3743580604622971E-3</v>
      </c>
      <c r="L811" s="69">
        <v>6.0824236412983486E-3</v>
      </c>
      <c r="M811" s="69">
        <f>_xlfn.NORM.DIST(L811,Main!$O$42,Main!$O$43,0)</f>
        <v>18.155830280973923</v>
      </c>
    </row>
    <row r="812" spans="1:13" x14ac:dyDescent="0.35">
      <c r="A812" s="10">
        <v>43181</v>
      </c>
      <c r="B812" s="27">
        <v>46.419998</v>
      </c>
      <c r="C812" s="27">
        <v>41.639999000000003</v>
      </c>
      <c r="D812" s="27">
        <v>12.43</v>
      </c>
      <c r="E812" s="16"/>
      <c r="F812" s="29">
        <v>809</v>
      </c>
      <c r="G812" s="11">
        <f t="shared" si="67"/>
        <v>2018</v>
      </c>
      <c r="H812" s="26">
        <f t="shared" si="68"/>
        <v>-8.152823794666645E-3</v>
      </c>
      <c r="I812" s="26">
        <f t="shared" si="69"/>
        <v>-9.0844756854563634E-3</v>
      </c>
      <c r="J812" s="26">
        <f t="shared" si="70"/>
        <v>-1.7544309650909508E-2</v>
      </c>
      <c r="K812" s="69">
        <f t="shared" si="71"/>
        <v>-1.7544309650909508E-2</v>
      </c>
      <c r="L812" s="69">
        <v>6.1767338495996513E-3</v>
      </c>
      <c r="M812" s="69">
        <f>_xlfn.NORM.DIST(L812,Main!$O$42,Main!$O$43,0)</f>
        <v>18.129990294683235</v>
      </c>
    </row>
    <row r="813" spans="1:13" x14ac:dyDescent="0.35">
      <c r="A813" s="10">
        <v>43182</v>
      </c>
      <c r="B813" s="27">
        <v>45.82</v>
      </c>
      <c r="C813" s="27">
        <v>41.52</v>
      </c>
      <c r="D813" s="27">
        <v>12.99</v>
      </c>
      <c r="E813" s="16"/>
      <c r="F813" s="29">
        <v>810</v>
      </c>
      <c r="G813" s="11">
        <f t="shared" si="67"/>
        <v>2018</v>
      </c>
      <c r="H813" s="26">
        <f t="shared" si="68"/>
        <v>-1.300968073606335E-2</v>
      </c>
      <c r="I813" s="26">
        <f t="shared" si="69"/>
        <v>-2.8859808737647721E-3</v>
      </c>
      <c r="J813" s="26">
        <f t="shared" si="70"/>
        <v>4.4066925159888491E-2</v>
      </c>
      <c r="K813" s="69">
        <f t="shared" si="71"/>
        <v>4.4066925159888491E-2</v>
      </c>
      <c r="L813" s="69">
        <v>6.1849749024380004E-3</v>
      </c>
      <c r="M813" s="69">
        <f>_xlfn.NORM.DIST(L813,Main!$O$42,Main!$O$43,0)</f>
        <v>18.127716577018155</v>
      </c>
    </row>
    <row r="814" spans="1:13" x14ac:dyDescent="0.35">
      <c r="A814" s="10">
        <v>43185</v>
      </c>
      <c r="B814" s="27">
        <v>47.119999</v>
      </c>
      <c r="C814" s="27">
        <v>40.759998000000003</v>
      </c>
      <c r="D814" s="27">
        <v>12.92</v>
      </c>
      <c r="E814" s="16"/>
      <c r="F814" s="29">
        <v>811</v>
      </c>
      <c r="G814" s="11">
        <f t="shared" si="67"/>
        <v>2018</v>
      </c>
      <c r="H814" s="26">
        <f t="shared" si="68"/>
        <v>2.7976841095570748E-2</v>
      </c>
      <c r="I814" s="26">
        <f t="shared" si="69"/>
        <v>-1.8474079570823785E-2</v>
      </c>
      <c r="J814" s="26">
        <f t="shared" si="70"/>
        <v>-5.4033323280523772E-3</v>
      </c>
      <c r="K814" s="69">
        <f t="shared" si="71"/>
        <v>-5.4033323280523772E-3</v>
      </c>
      <c r="L814" s="69">
        <v>6.269613013595395E-3</v>
      </c>
      <c r="M814" s="69">
        <f>_xlfn.NORM.DIST(L814,Main!$O$42,Main!$O$43,0)</f>
        <v>18.104218684296509</v>
      </c>
    </row>
    <row r="815" spans="1:13" x14ac:dyDescent="0.35">
      <c r="A815" s="10">
        <v>43186</v>
      </c>
      <c r="B815" s="27">
        <v>46.900002000000001</v>
      </c>
      <c r="C815" s="27">
        <v>40.759998000000003</v>
      </c>
      <c r="D815" s="27">
        <v>12.65</v>
      </c>
      <c r="E815" s="16"/>
      <c r="F815" s="29">
        <v>812</v>
      </c>
      <c r="G815" s="11">
        <f t="shared" si="67"/>
        <v>2018</v>
      </c>
      <c r="H815" s="26">
        <f t="shared" si="68"/>
        <v>-4.6798000247641434E-3</v>
      </c>
      <c r="I815" s="26">
        <f t="shared" si="69"/>
        <v>0</v>
      </c>
      <c r="J815" s="26">
        <f t="shared" si="70"/>
        <v>-2.1119283180926568E-2</v>
      </c>
      <c r="K815" s="69">
        <f t="shared" si="71"/>
        <v>-2.1119283180926568E-2</v>
      </c>
      <c r="L815" s="69">
        <v>6.3492276786587445E-3</v>
      </c>
      <c r="M815" s="69">
        <f>_xlfn.NORM.DIST(L815,Main!$O$42,Main!$O$43,0)</f>
        <v>18.081873057607908</v>
      </c>
    </row>
    <row r="816" spans="1:13" x14ac:dyDescent="0.35">
      <c r="A816" s="10">
        <v>43187</v>
      </c>
      <c r="B816" s="27">
        <v>46.259998000000003</v>
      </c>
      <c r="C816" s="27">
        <v>39.779998999999997</v>
      </c>
      <c r="D816" s="27">
        <v>12.03</v>
      </c>
      <c r="E816" s="16"/>
      <c r="F816" s="29">
        <v>813</v>
      </c>
      <c r="G816" s="11">
        <f t="shared" si="67"/>
        <v>2018</v>
      </c>
      <c r="H816" s="26">
        <f t="shared" si="68"/>
        <v>-1.3740104526759134E-2</v>
      </c>
      <c r="I816" s="26">
        <f t="shared" si="69"/>
        <v>-2.4336910999244177E-2</v>
      </c>
      <c r="J816" s="26">
        <f t="shared" si="70"/>
        <v>-5.0253685186941788E-2</v>
      </c>
      <c r="K816" s="69">
        <f t="shared" si="71"/>
        <v>-5.0253685186941788E-2</v>
      </c>
      <c r="L816" s="69">
        <v>6.3492276786587445E-3</v>
      </c>
      <c r="M816" s="69">
        <f>_xlfn.NORM.DIST(L816,Main!$O$42,Main!$O$43,0)</f>
        <v>18.081873057607908</v>
      </c>
    </row>
    <row r="817" spans="1:13" x14ac:dyDescent="0.35">
      <c r="A817" s="10">
        <v>43192</v>
      </c>
      <c r="B817" s="27">
        <v>46.450001</v>
      </c>
      <c r="C817" s="27">
        <v>39.380001</v>
      </c>
      <c r="D817" s="27">
        <v>11.99</v>
      </c>
      <c r="E817" s="16"/>
      <c r="F817" s="29">
        <v>814</v>
      </c>
      <c r="G817" s="11">
        <f t="shared" si="67"/>
        <v>2018</v>
      </c>
      <c r="H817" s="26">
        <f t="shared" si="68"/>
        <v>4.0988732189756391E-3</v>
      </c>
      <c r="I817" s="26">
        <f t="shared" si="69"/>
        <v>-1.0106149682985285E-2</v>
      </c>
      <c r="J817" s="26">
        <f t="shared" si="70"/>
        <v>-3.3305609471646108E-3</v>
      </c>
      <c r="K817" s="69">
        <f t="shared" si="71"/>
        <v>-3.3305609471646108E-3</v>
      </c>
      <c r="L817" s="69">
        <v>6.4858464909392441E-3</v>
      </c>
      <c r="M817" s="69">
        <f>_xlfn.NORM.DIST(L817,Main!$O$42,Main!$O$43,0)</f>
        <v>18.042983147825279</v>
      </c>
    </row>
    <row r="818" spans="1:13" x14ac:dyDescent="0.35">
      <c r="A818" s="10">
        <v>43193</v>
      </c>
      <c r="B818" s="27">
        <v>47.360000999999997</v>
      </c>
      <c r="C818" s="27">
        <v>39.43</v>
      </c>
      <c r="D818" s="27">
        <v>12.12</v>
      </c>
      <c r="E818" s="16"/>
      <c r="F818" s="29">
        <v>815</v>
      </c>
      <c r="G818" s="11">
        <f t="shared" si="67"/>
        <v>2018</v>
      </c>
      <c r="H818" s="26">
        <f t="shared" si="68"/>
        <v>1.9401524902242253E-2</v>
      </c>
      <c r="I818" s="26">
        <f t="shared" si="69"/>
        <v>1.2688492849558879E-3</v>
      </c>
      <c r="J818" s="26">
        <f t="shared" si="70"/>
        <v>1.0784011601745412E-2</v>
      </c>
      <c r="K818" s="69">
        <f t="shared" si="71"/>
        <v>1.0784011601745412E-2</v>
      </c>
      <c r="L818" s="69">
        <v>6.4904210513557856E-3</v>
      </c>
      <c r="M818" s="69">
        <f>_xlfn.NORM.DIST(L818,Main!$O$42,Main!$O$43,0)</f>
        <v>18.041669086559708</v>
      </c>
    </row>
    <row r="819" spans="1:13" x14ac:dyDescent="0.35">
      <c r="A819" s="10">
        <v>43194</v>
      </c>
      <c r="B819" s="27">
        <v>47.540000999999997</v>
      </c>
      <c r="C819" s="27">
        <v>41.25</v>
      </c>
      <c r="D819" s="27">
        <v>12.4</v>
      </c>
      <c r="E819" s="16"/>
      <c r="F819" s="29">
        <v>816</v>
      </c>
      <c r="G819" s="11">
        <f t="shared" si="67"/>
        <v>2018</v>
      </c>
      <c r="H819" s="26">
        <f t="shared" si="68"/>
        <v>3.7934712763507618E-3</v>
      </c>
      <c r="I819" s="26">
        <f t="shared" si="69"/>
        <v>4.5124164891154131E-2</v>
      </c>
      <c r="J819" s="26">
        <f t="shared" si="70"/>
        <v>2.2839491969822951E-2</v>
      </c>
      <c r="K819" s="69">
        <f t="shared" si="71"/>
        <v>2.2839491969822951E-2</v>
      </c>
      <c r="L819" s="69">
        <v>6.5090003488292849E-3</v>
      </c>
      <c r="M819" s="69">
        <f>_xlfn.NORM.DIST(L819,Main!$O$42,Main!$O$43,0)</f>
        <v>18.036324225061538</v>
      </c>
    </row>
    <row r="820" spans="1:13" x14ac:dyDescent="0.35">
      <c r="A820" s="10">
        <v>43195</v>
      </c>
      <c r="B820" s="27">
        <v>48.639999000000003</v>
      </c>
      <c r="C820" s="27">
        <v>40.939999</v>
      </c>
      <c r="D820" s="27">
        <v>12.63</v>
      </c>
      <c r="E820" s="16"/>
      <c r="F820" s="29">
        <v>817</v>
      </c>
      <c r="G820" s="11">
        <f t="shared" si="67"/>
        <v>2018</v>
      </c>
      <c r="H820" s="26">
        <f t="shared" si="68"/>
        <v>2.2874734131735346E-2</v>
      </c>
      <c r="I820" s="26">
        <f t="shared" si="69"/>
        <v>-7.5435569735360789E-3</v>
      </c>
      <c r="J820" s="26">
        <f t="shared" si="70"/>
        <v>1.8378463751408565E-2</v>
      </c>
      <c r="K820" s="69">
        <f t="shared" si="71"/>
        <v>1.8378463751408565E-2</v>
      </c>
      <c r="L820" s="69">
        <v>6.5146810211936723E-3</v>
      </c>
      <c r="M820" s="69">
        <f>_xlfn.NORM.DIST(L820,Main!$O$42,Main!$O$43,0)</f>
        <v>18.03468749483805</v>
      </c>
    </row>
    <row r="821" spans="1:13" x14ac:dyDescent="0.35">
      <c r="A821" s="10">
        <v>43196</v>
      </c>
      <c r="B821" s="27">
        <v>48.799999</v>
      </c>
      <c r="C821" s="27">
        <v>40.799999</v>
      </c>
      <c r="D821" s="27">
        <v>12.66</v>
      </c>
      <c r="E821" s="16"/>
      <c r="F821" s="29">
        <v>818</v>
      </c>
      <c r="G821" s="11">
        <f t="shared" si="67"/>
        <v>2018</v>
      </c>
      <c r="H821" s="26">
        <f t="shared" si="68"/>
        <v>3.2840752685970765E-3</v>
      </c>
      <c r="I821" s="26">
        <f t="shared" si="69"/>
        <v>-3.4254989068421716E-3</v>
      </c>
      <c r="J821" s="26">
        <f t="shared" si="70"/>
        <v>2.3724803536303955E-3</v>
      </c>
      <c r="K821" s="69">
        <f t="shared" si="71"/>
        <v>2.3724803536303955E-3</v>
      </c>
      <c r="L821" s="69">
        <v>6.5359709797854493E-3</v>
      </c>
      <c r="M821" s="69">
        <f>_xlfn.NORM.DIST(L821,Main!$O$42,Main!$O$43,0)</f>
        <v>18.028542868826975</v>
      </c>
    </row>
    <row r="822" spans="1:13" x14ac:dyDescent="0.35">
      <c r="A822" s="10">
        <v>43199</v>
      </c>
      <c r="B822" s="27">
        <v>49.48</v>
      </c>
      <c r="C822" s="27">
        <v>40.889999000000003</v>
      </c>
      <c r="D822" s="27">
        <v>13.04</v>
      </c>
      <c r="E822" s="16"/>
      <c r="F822" s="29">
        <v>819</v>
      </c>
      <c r="G822" s="11">
        <f t="shared" si="67"/>
        <v>2018</v>
      </c>
      <c r="H822" s="26">
        <f t="shared" si="68"/>
        <v>1.3838255156989146E-2</v>
      </c>
      <c r="I822" s="26">
        <f t="shared" si="69"/>
        <v>2.2034530203817763E-3</v>
      </c>
      <c r="J822" s="26">
        <f t="shared" si="70"/>
        <v>2.9574139782476673E-2</v>
      </c>
      <c r="K822" s="69">
        <f t="shared" si="71"/>
        <v>2.9574139782476673E-2</v>
      </c>
      <c r="L822" s="69">
        <v>6.5688031880315762E-3</v>
      </c>
      <c r="M822" s="69">
        <f>_xlfn.NORM.DIST(L822,Main!$O$42,Main!$O$43,0)</f>
        <v>18.019034480621478</v>
      </c>
    </row>
    <row r="823" spans="1:13" x14ac:dyDescent="0.35">
      <c r="A823" s="10">
        <v>43200</v>
      </c>
      <c r="B823" s="27">
        <v>49.419998</v>
      </c>
      <c r="C823" s="27">
        <v>41.41</v>
      </c>
      <c r="D823" s="27">
        <v>12.98</v>
      </c>
      <c r="E823" s="16"/>
      <c r="F823" s="29">
        <v>820</v>
      </c>
      <c r="G823" s="11">
        <f t="shared" si="67"/>
        <v>2018</v>
      </c>
      <c r="H823" s="26">
        <f t="shared" si="68"/>
        <v>-1.2133874332695177E-3</v>
      </c>
      <c r="I823" s="26">
        <f t="shared" si="69"/>
        <v>1.2636887636782165E-2</v>
      </c>
      <c r="J823" s="26">
        <f t="shared" si="70"/>
        <v>-4.6118452225628196E-3</v>
      </c>
      <c r="K823" s="69">
        <f t="shared" si="71"/>
        <v>-4.6118452225628196E-3</v>
      </c>
      <c r="L823" s="69">
        <v>6.6236801306752561E-3</v>
      </c>
      <c r="M823" s="69">
        <f>_xlfn.NORM.DIST(L823,Main!$O$42,Main!$O$43,0)</f>
        <v>18.003053998257062</v>
      </c>
    </row>
    <row r="824" spans="1:13" x14ac:dyDescent="0.35">
      <c r="A824" s="10">
        <v>43201</v>
      </c>
      <c r="B824" s="27">
        <v>49.700001</v>
      </c>
      <c r="C824" s="27">
        <v>41.080002</v>
      </c>
      <c r="D824" s="27">
        <v>13.05</v>
      </c>
      <c r="E824" s="16"/>
      <c r="F824" s="29">
        <v>821</v>
      </c>
      <c r="G824" s="11">
        <f t="shared" si="67"/>
        <v>2018</v>
      </c>
      <c r="H824" s="26">
        <f t="shared" si="68"/>
        <v>5.6497931322895866E-3</v>
      </c>
      <c r="I824" s="26">
        <f t="shared" si="69"/>
        <v>-8.0009638116277856E-3</v>
      </c>
      <c r="J824" s="26">
        <f t="shared" si="70"/>
        <v>5.3784224927586064E-3</v>
      </c>
      <c r="K824" s="69">
        <f t="shared" si="71"/>
        <v>5.3784224927586064E-3</v>
      </c>
      <c r="L824" s="69">
        <v>6.6298031062987008E-3</v>
      </c>
      <c r="M824" s="69">
        <f>_xlfn.NORM.DIST(L824,Main!$O$42,Main!$O$43,0)</f>
        <v>18.001264149048293</v>
      </c>
    </row>
    <row r="825" spans="1:13" x14ac:dyDescent="0.35">
      <c r="A825" s="10">
        <v>43202</v>
      </c>
      <c r="B825" s="27">
        <v>50.130001</v>
      </c>
      <c r="C825" s="27">
        <v>42.689999</v>
      </c>
      <c r="D825" s="27">
        <v>13.06</v>
      </c>
      <c r="E825" s="16"/>
      <c r="F825" s="29">
        <v>822</v>
      </c>
      <c r="G825" s="11">
        <f t="shared" si="67"/>
        <v>2018</v>
      </c>
      <c r="H825" s="26">
        <f t="shared" si="68"/>
        <v>8.6146980002394322E-3</v>
      </c>
      <c r="I825" s="26">
        <f t="shared" si="69"/>
        <v>3.8443243599332863E-2</v>
      </c>
      <c r="J825" s="26">
        <f t="shared" si="70"/>
        <v>7.6599007958263706E-4</v>
      </c>
      <c r="K825" s="69">
        <f t="shared" si="71"/>
        <v>7.6599007958263706E-4</v>
      </c>
      <c r="L825" s="69">
        <v>6.6371925067987645E-3</v>
      </c>
      <c r="M825" s="69">
        <f>_xlfn.NORM.DIST(L825,Main!$O$42,Main!$O$43,0)</f>
        <v>17.999102285892569</v>
      </c>
    </row>
    <row r="826" spans="1:13" x14ac:dyDescent="0.35">
      <c r="A826" s="10">
        <v>43203</v>
      </c>
      <c r="B826" s="27">
        <v>50.52</v>
      </c>
      <c r="C826" s="27">
        <v>42.09</v>
      </c>
      <c r="D826" s="27">
        <v>12.89</v>
      </c>
      <c r="E826" s="16"/>
      <c r="F826" s="29">
        <v>823</v>
      </c>
      <c r="G826" s="11">
        <f t="shared" si="67"/>
        <v>2018</v>
      </c>
      <c r="H826" s="26">
        <f t="shared" si="68"/>
        <v>7.7496462587437432E-3</v>
      </c>
      <c r="I826" s="26">
        <f t="shared" si="69"/>
        <v>-1.4154494562701425E-2</v>
      </c>
      <c r="J826" s="26">
        <f t="shared" si="70"/>
        <v>-1.3102306897188993E-2</v>
      </c>
      <c r="K826" s="69">
        <f t="shared" si="71"/>
        <v>-1.3102306897188993E-2</v>
      </c>
      <c r="L826" s="69">
        <v>6.644602923362674E-3</v>
      </c>
      <c r="M826" s="69">
        <f>_xlfn.NORM.DIST(L826,Main!$O$42,Main!$O$43,0)</f>
        <v>17.996932279657109</v>
      </c>
    </row>
    <row r="827" spans="1:13" x14ac:dyDescent="0.35">
      <c r="A827" s="10">
        <v>43206</v>
      </c>
      <c r="B827" s="27">
        <v>50.439999</v>
      </c>
      <c r="C827" s="27">
        <v>41.509998000000003</v>
      </c>
      <c r="D827" s="27">
        <v>12.6</v>
      </c>
      <c r="E827" s="16"/>
      <c r="F827" s="29">
        <v>824</v>
      </c>
      <c r="G827" s="11">
        <f t="shared" si="67"/>
        <v>2018</v>
      </c>
      <c r="H827" s="26">
        <f t="shared" si="68"/>
        <v>-1.5848062111070637E-3</v>
      </c>
      <c r="I827" s="26">
        <f t="shared" si="69"/>
        <v>-1.3875868898694192E-2</v>
      </c>
      <c r="J827" s="26">
        <f t="shared" si="70"/>
        <v>-2.2755002993663734E-2</v>
      </c>
      <c r="K827" s="69">
        <f t="shared" si="71"/>
        <v>-2.2755002993663734E-2</v>
      </c>
      <c r="L827" s="69">
        <v>6.7146622296561393E-3</v>
      </c>
      <c r="M827" s="69">
        <f>_xlfn.NORM.DIST(L827,Main!$O$42,Main!$O$43,0)</f>
        <v>17.976318122810035</v>
      </c>
    </row>
    <row r="828" spans="1:13" x14ac:dyDescent="0.35">
      <c r="A828" s="10">
        <v>43207</v>
      </c>
      <c r="B828" s="27">
        <v>50.150002000000001</v>
      </c>
      <c r="C828" s="27">
        <v>42.939999</v>
      </c>
      <c r="D828" s="27">
        <v>12.92</v>
      </c>
      <c r="E828" s="16"/>
      <c r="F828" s="29">
        <v>825</v>
      </c>
      <c r="G828" s="11">
        <f t="shared" si="67"/>
        <v>2018</v>
      </c>
      <c r="H828" s="26">
        <f t="shared" si="68"/>
        <v>-5.7659369828806052E-3</v>
      </c>
      <c r="I828" s="26">
        <f t="shared" si="69"/>
        <v>3.3869455278540274E-2</v>
      </c>
      <c r="J828" s="26">
        <f t="shared" si="70"/>
        <v>2.5079684397023606E-2</v>
      </c>
      <c r="K828" s="69">
        <f t="shared" si="71"/>
        <v>2.5079684397023606E-2</v>
      </c>
      <c r="L828" s="69">
        <v>6.7320278232800438E-3</v>
      </c>
      <c r="M828" s="69">
        <f>_xlfn.NORM.DIST(L828,Main!$O$42,Main!$O$43,0)</f>
        <v>17.971180971295237</v>
      </c>
    </row>
    <row r="829" spans="1:13" x14ac:dyDescent="0.35">
      <c r="A829" s="10">
        <v>43208</v>
      </c>
      <c r="B829" s="27">
        <v>49.889999000000003</v>
      </c>
      <c r="C829" s="27">
        <v>43.66</v>
      </c>
      <c r="D829" s="27">
        <v>13.05</v>
      </c>
      <c r="E829" s="16"/>
      <c r="F829" s="29">
        <v>826</v>
      </c>
      <c r="G829" s="11">
        <f t="shared" si="67"/>
        <v>2018</v>
      </c>
      <c r="H829" s="26">
        <f t="shared" si="68"/>
        <v>-5.1979924594538216E-3</v>
      </c>
      <c r="I829" s="26">
        <f t="shared" si="69"/>
        <v>1.662858195947238E-2</v>
      </c>
      <c r="J829" s="26">
        <f t="shared" si="70"/>
        <v>1.0011635414246741E-2</v>
      </c>
      <c r="K829" s="69">
        <f t="shared" si="71"/>
        <v>1.0011635414246741E-2</v>
      </c>
      <c r="L829" s="69">
        <v>6.7842917142853561E-3</v>
      </c>
      <c r="M829" s="69">
        <f>_xlfn.NORM.DIST(L829,Main!$O$42,Main!$O$43,0)</f>
        <v>17.955654275065879</v>
      </c>
    </row>
    <row r="830" spans="1:13" x14ac:dyDescent="0.35">
      <c r="A830" s="10">
        <v>43209</v>
      </c>
      <c r="B830" s="27">
        <v>49.689999</v>
      </c>
      <c r="C830" s="27">
        <v>43.049999</v>
      </c>
      <c r="D830" s="27">
        <v>12.85</v>
      </c>
      <c r="E830" s="16"/>
      <c r="F830" s="29">
        <v>827</v>
      </c>
      <c r="G830" s="11">
        <f t="shared" si="67"/>
        <v>2018</v>
      </c>
      <c r="H830" s="26">
        <f t="shared" si="68"/>
        <v>-4.0168763393934048E-3</v>
      </c>
      <c r="I830" s="26">
        <f t="shared" si="69"/>
        <v>-1.407014347686197E-2</v>
      </c>
      <c r="J830" s="26">
        <f t="shared" si="70"/>
        <v>-1.5444322427473744E-2</v>
      </c>
      <c r="K830" s="69">
        <f t="shared" si="71"/>
        <v>-1.5444322427473744E-2</v>
      </c>
      <c r="L830" s="69">
        <v>6.8046085658734256E-3</v>
      </c>
      <c r="M830" s="69">
        <f>_xlfn.NORM.DIST(L830,Main!$O$42,Main!$O$43,0)</f>
        <v>17.949591868153451</v>
      </c>
    </row>
    <row r="831" spans="1:13" x14ac:dyDescent="0.35">
      <c r="A831" s="10">
        <v>43210</v>
      </c>
      <c r="B831" s="27">
        <v>49.799999</v>
      </c>
      <c r="C831" s="27">
        <v>43.259998000000003</v>
      </c>
      <c r="D831" s="27">
        <v>12.69</v>
      </c>
      <c r="E831" s="16"/>
      <c r="F831" s="29">
        <v>828</v>
      </c>
      <c r="G831" s="11">
        <f t="shared" si="67"/>
        <v>2018</v>
      </c>
      <c r="H831" s="26">
        <f t="shared" si="68"/>
        <v>2.2112784608302374E-3</v>
      </c>
      <c r="I831" s="26">
        <f t="shared" si="69"/>
        <v>4.8661666478909188E-3</v>
      </c>
      <c r="J831" s="26">
        <f t="shared" si="70"/>
        <v>-1.252952961493258E-2</v>
      </c>
      <c r="K831" s="69">
        <f t="shared" si="71"/>
        <v>-1.252952961493258E-2</v>
      </c>
      <c r="L831" s="69">
        <v>6.8317942917032722E-3</v>
      </c>
      <c r="M831" s="69">
        <f>_xlfn.NORM.DIST(L831,Main!$O$42,Main!$O$43,0)</f>
        <v>17.941456564579124</v>
      </c>
    </row>
    <row r="832" spans="1:13" x14ac:dyDescent="0.35">
      <c r="A832" s="10">
        <v>43213</v>
      </c>
      <c r="B832" s="27">
        <v>49.41</v>
      </c>
      <c r="C832" s="27">
        <v>42.759998000000003</v>
      </c>
      <c r="D832" s="27">
        <v>12.86</v>
      </c>
      <c r="E832" s="16"/>
      <c r="F832" s="29">
        <v>829</v>
      </c>
      <c r="G832" s="11">
        <f t="shared" si="67"/>
        <v>2018</v>
      </c>
      <c r="H832" s="26">
        <f t="shared" si="68"/>
        <v>-7.8621310926271434E-3</v>
      </c>
      <c r="I832" s="26">
        <f t="shared" si="69"/>
        <v>-1.1625334908667904E-2</v>
      </c>
      <c r="J832" s="26">
        <f t="shared" si="70"/>
        <v>1.3307437083176945E-2</v>
      </c>
      <c r="K832" s="69">
        <f t="shared" si="71"/>
        <v>1.3307437083176945E-2</v>
      </c>
      <c r="L832" s="69">
        <v>6.8479473988828313E-3</v>
      </c>
      <c r="M832" s="69">
        <f>_xlfn.NORM.DIST(L832,Main!$O$42,Main!$O$43,0)</f>
        <v>17.936610160777807</v>
      </c>
    </row>
    <row r="833" spans="1:13" x14ac:dyDescent="0.35">
      <c r="A833" s="10">
        <v>43214</v>
      </c>
      <c r="B833" s="27">
        <v>49.59</v>
      </c>
      <c r="C833" s="27">
        <v>43.040000999999997</v>
      </c>
      <c r="D833" s="27">
        <v>12.5</v>
      </c>
      <c r="E833" s="16"/>
      <c r="F833" s="29">
        <v>830</v>
      </c>
      <c r="G833" s="11">
        <f t="shared" si="67"/>
        <v>2018</v>
      </c>
      <c r="H833" s="26">
        <f t="shared" si="68"/>
        <v>3.6363676433839335E-3</v>
      </c>
      <c r="I833" s="26">
        <f t="shared" si="69"/>
        <v>6.5268997035707668E-3</v>
      </c>
      <c r="J833" s="26">
        <f t="shared" si="70"/>
        <v>-2.8393074501217787E-2</v>
      </c>
      <c r="K833" s="69">
        <f t="shared" si="71"/>
        <v>-2.8393074501217787E-2</v>
      </c>
      <c r="L833" s="69">
        <v>6.8865267191487679E-3</v>
      </c>
      <c r="M833" s="69">
        <f>_xlfn.NORM.DIST(L833,Main!$O$42,Main!$O$43,0)</f>
        <v>17.924997286698463</v>
      </c>
    </row>
    <row r="834" spans="1:13" x14ac:dyDescent="0.35">
      <c r="A834" s="10">
        <v>43215</v>
      </c>
      <c r="B834" s="27">
        <v>50.23</v>
      </c>
      <c r="C834" s="27">
        <v>43.27</v>
      </c>
      <c r="D834" s="27">
        <v>12.47</v>
      </c>
      <c r="E834" s="16"/>
      <c r="F834" s="29">
        <v>831</v>
      </c>
      <c r="G834" s="11">
        <f t="shared" si="67"/>
        <v>2018</v>
      </c>
      <c r="H834" s="26">
        <f t="shared" si="68"/>
        <v>1.2823257260910811E-2</v>
      </c>
      <c r="I834" s="26">
        <f t="shared" si="69"/>
        <v>5.32961514906402E-3</v>
      </c>
      <c r="J834" s="26">
        <f t="shared" si="70"/>
        <v>-2.4028846163103149E-3</v>
      </c>
      <c r="K834" s="69">
        <f t="shared" si="71"/>
        <v>-2.4028846163103149E-3</v>
      </c>
      <c r="L834" s="69">
        <v>6.8974859250933206E-3</v>
      </c>
      <c r="M834" s="69">
        <f>_xlfn.NORM.DIST(L834,Main!$O$42,Main!$O$43,0)</f>
        <v>17.921688678002038</v>
      </c>
    </row>
    <row r="835" spans="1:13" x14ac:dyDescent="0.35">
      <c r="A835" s="10">
        <v>43216</v>
      </c>
      <c r="B835" s="27">
        <v>51.98</v>
      </c>
      <c r="C835" s="27">
        <v>43.099997999999999</v>
      </c>
      <c r="D835" s="27">
        <v>12.16</v>
      </c>
      <c r="E835" s="16"/>
      <c r="F835" s="29">
        <v>832</v>
      </c>
      <c r="G835" s="11">
        <f t="shared" si="67"/>
        <v>2018</v>
      </c>
      <c r="H835" s="26">
        <f t="shared" si="68"/>
        <v>3.4246571451390886E-2</v>
      </c>
      <c r="I835" s="26">
        <f t="shared" si="69"/>
        <v>-3.936603530804726E-3</v>
      </c>
      <c r="J835" s="26">
        <f t="shared" si="70"/>
        <v>-2.5173883153924149E-2</v>
      </c>
      <c r="K835" s="69">
        <f t="shared" si="71"/>
        <v>-2.5173883153924149E-2</v>
      </c>
      <c r="L835" s="69">
        <v>6.9411431441710044E-3</v>
      </c>
      <c r="M835" s="69">
        <f>_xlfn.NORM.DIST(L835,Main!$O$42,Main!$O$43,0)</f>
        <v>17.908465735637705</v>
      </c>
    </row>
    <row r="836" spans="1:13" x14ac:dyDescent="0.35">
      <c r="A836" s="10">
        <v>43217</v>
      </c>
      <c r="B836" s="27">
        <v>52.220001000000003</v>
      </c>
      <c r="C836" s="27">
        <v>43.290000999999997</v>
      </c>
      <c r="D836" s="27">
        <v>11.67</v>
      </c>
      <c r="E836" s="16"/>
      <c r="F836" s="29">
        <v>833</v>
      </c>
      <c r="G836" s="11">
        <f t="shared" ref="G836:G899" si="72">YEAR(A836)</f>
        <v>2018</v>
      </c>
      <c r="H836" s="26">
        <f t="shared" si="68"/>
        <v>4.6065532073896855E-3</v>
      </c>
      <c r="I836" s="26">
        <f t="shared" si="69"/>
        <v>4.3987338479231667E-3</v>
      </c>
      <c r="J836" s="26">
        <f t="shared" si="70"/>
        <v>-4.113043023955637E-2</v>
      </c>
      <c r="K836" s="69">
        <f t="shared" si="71"/>
        <v>-4.113043023955637E-2</v>
      </c>
      <c r="L836" s="69">
        <v>6.9995882085036208E-3</v>
      </c>
      <c r="M836" s="69">
        <f>_xlfn.NORM.DIST(L836,Main!$O$42,Main!$O$43,0)</f>
        <v>17.890657119114742</v>
      </c>
    </row>
    <row r="837" spans="1:13" x14ac:dyDescent="0.35">
      <c r="A837" s="10">
        <v>43220</v>
      </c>
      <c r="B837" s="27">
        <v>51.970001000000003</v>
      </c>
      <c r="C837" s="27">
        <v>43.529998999999997</v>
      </c>
      <c r="D837" s="27">
        <v>11.7</v>
      </c>
      <c r="E837" s="16"/>
      <c r="F837" s="29">
        <v>834</v>
      </c>
      <c r="G837" s="11">
        <f t="shared" si="72"/>
        <v>2018</v>
      </c>
      <c r="H837" s="26">
        <f t="shared" ref="H837:H900" si="73">LN(B837/B836)</f>
        <v>-4.798934158513019E-3</v>
      </c>
      <c r="I837" s="26">
        <f t="shared" ref="I837:I900" si="74">LN(C837/C836)</f>
        <v>5.5286480376312676E-3</v>
      </c>
      <c r="J837" s="26">
        <f t="shared" ref="J837:J900" si="75">LN(D837/D836)</f>
        <v>2.5673955052457334E-3</v>
      </c>
      <c r="K837" s="69">
        <f t="shared" ref="K837:K900" si="76">HLOOKUP($K$2,$H$2:$J$1509,F837+2,0)</f>
        <v>2.5673955052457334E-3</v>
      </c>
      <c r="L837" s="69">
        <v>7.0225007698246798E-3</v>
      </c>
      <c r="M837" s="69">
        <f>_xlfn.NORM.DIST(L837,Main!$O$42,Main!$O$43,0)</f>
        <v>17.883642243818944</v>
      </c>
    </row>
    <row r="838" spans="1:13" x14ac:dyDescent="0.35">
      <c r="A838" s="10">
        <v>43222</v>
      </c>
      <c r="B838" s="27">
        <v>52.169998</v>
      </c>
      <c r="C838" s="27">
        <v>42.459999000000003</v>
      </c>
      <c r="D838" s="27">
        <v>11.44</v>
      </c>
      <c r="E838" s="16"/>
      <c r="F838" s="29">
        <v>835</v>
      </c>
      <c r="G838" s="11">
        <f t="shared" si="72"/>
        <v>2018</v>
      </c>
      <c r="H838" s="26">
        <f t="shared" si="73"/>
        <v>3.8409304358714568E-3</v>
      </c>
      <c r="I838" s="26">
        <f t="shared" si="74"/>
        <v>-2.4887899868011428E-2</v>
      </c>
      <c r="J838" s="26">
        <f t="shared" si="75"/>
        <v>-2.2472855852058628E-2</v>
      </c>
      <c r="K838" s="69">
        <f t="shared" si="76"/>
        <v>-2.2472855852058628E-2</v>
      </c>
      <c r="L838" s="69">
        <v>7.0258755450733224E-3</v>
      </c>
      <c r="M838" s="69">
        <f>_xlfn.NORM.DIST(L838,Main!$O$42,Main!$O$43,0)</f>
        <v>17.882607447414685</v>
      </c>
    </row>
    <row r="839" spans="1:13" x14ac:dyDescent="0.35">
      <c r="A839" s="10">
        <v>43223</v>
      </c>
      <c r="B839" s="27">
        <v>51.700001</v>
      </c>
      <c r="C839" s="27">
        <v>41.139999000000003</v>
      </c>
      <c r="D839" s="27">
        <v>11.44</v>
      </c>
      <c r="E839" s="16"/>
      <c r="F839" s="29">
        <v>836</v>
      </c>
      <c r="G839" s="11">
        <f t="shared" si="72"/>
        <v>2018</v>
      </c>
      <c r="H839" s="26">
        <f t="shared" si="73"/>
        <v>-9.0497778413490288E-3</v>
      </c>
      <c r="I839" s="26">
        <f t="shared" si="74"/>
        <v>-3.1581572805964554E-2</v>
      </c>
      <c r="J839" s="26">
        <f t="shared" si="75"/>
        <v>0</v>
      </c>
      <c r="K839" s="69">
        <f t="shared" si="76"/>
        <v>0</v>
      </c>
      <c r="L839" s="69">
        <v>7.042282625412951E-3</v>
      </c>
      <c r="M839" s="69">
        <f>_xlfn.NORM.DIST(L839,Main!$O$42,Main!$O$43,0)</f>
        <v>17.877570820604625</v>
      </c>
    </row>
    <row r="840" spans="1:13" x14ac:dyDescent="0.35">
      <c r="A840" s="10">
        <v>43224</v>
      </c>
      <c r="B840" s="27">
        <v>51.669998</v>
      </c>
      <c r="C840" s="27">
        <v>41.189999</v>
      </c>
      <c r="D840" s="27">
        <v>11.54</v>
      </c>
      <c r="E840" s="16"/>
      <c r="F840" s="29">
        <v>837</v>
      </c>
      <c r="G840" s="11">
        <f t="shared" si="72"/>
        <v>2018</v>
      </c>
      <c r="H840" s="26">
        <f t="shared" si="73"/>
        <v>-5.8049726483073007E-4</v>
      </c>
      <c r="I840" s="26">
        <f t="shared" si="74"/>
        <v>1.2146242526844728E-3</v>
      </c>
      <c r="J840" s="26">
        <f t="shared" si="75"/>
        <v>8.7032751283016713E-3</v>
      </c>
      <c r="K840" s="69">
        <f t="shared" si="76"/>
        <v>8.7032751283016713E-3</v>
      </c>
      <c r="L840" s="69">
        <v>7.0671672230923528E-3</v>
      </c>
      <c r="M840" s="69">
        <f>_xlfn.NORM.DIST(L840,Main!$O$42,Main!$O$43,0)</f>
        <v>17.869913501602294</v>
      </c>
    </row>
    <row r="841" spans="1:13" x14ac:dyDescent="0.35">
      <c r="A841" s="10">
        <v>43227</v>
      </c>
      <c r="B841" s="27">
        <v>51.139999000000003</v>
      </c>
      <c r="C841" s="27">
        <v>40.659999999999997</v>
      </c>
      <c r="D841" s="27">
        <v>11.35</v>
      </c>
      <c r="E841" s="16"/>
      <c r="F841" s="29">
        <v>838</v>
      </c>
      <c r="G841" s="11">
        <f t="shared" si="72"/>
        <v>2018</v>
      </c>
      <c r="H841" s="26">
        <f t="shared" si="73"/>
        <v>-1.031035328303696E-2</v>
      </c>
      <c r="I841" s="26">
        <f t="shared" si="74"/>
        <v>-1.2950675970051234E-2</v>
      </c>
      <c r="J841" s="26">
        <f t="shared" si="75"/>
        <v>-1.6601517152541791E-2</v>
      </c>
      <c r="K841" s="69">
        <f t="shared" si="76"/>
        <v>-1.6601517152541791E-2</v>
      </c>
      <c r="L841" s="69">
        <v>7.2306894931459809E-3</v>
      </c>
      <c r="M841" s="69">
        <f>_xlfn.NORM.DIST(L841,Main!$O$42,Main!$O$43,0)</f>
        <v>17.81904976877124</v>
      </c>
    </row>
    <row r="842" spans="1:13" x14ac:dyDescent="0.35">
      <c r="A842" s="10">
        <v>43228</v>
      </c>
      <c r="B842" s="27">
        <v>50.450001</v>
      </c>
      <c r="C842" s="27">
        <v>40.840000000000003</v>
      </c>
      <c r="D842" s="27">
        <v>11.67</v>
      </c>
      <c r="E842" s="16"/>
      <c r="F842" s="29">
        <v>839</v>
      </c>
      <c r="G842" s="11">
        <f t="shared" si="72"/>
        <v>2018</v>
      </c>
      <c r="H842" s="26">
        <f t="shared" si="73"/>
        <v>-1.3584183687652015E-2</v>
      </c>
      <c r="I842" s="26">
        <f t="shared" si="74"/>
        <v>4.4171850962643781E-3</v>
      </c>
      <c r="J842" s="26">
        <f t="shared" si="75"/>
        <v>2.7803702371052889E-2</v>
      </c>
      <c r="K842" s="69">
        <f t="shared" si="76"/>
        <v>2.7803702371052889E-2</v>
      </c>
      <c r="L842" s="69">
        <v>7.2344388954337152E-3</v>
      </c>
      <c r="M842" s="69">
        <f>_xlfn.NORM.DIST(L842,Main!$O$42,Main!$O$43,0)</f>
        <v>17.817872444879225</v>
      </c>
    </row>
    <row r="843" spans="1:13" x14ac:dyDescent="0.35">
      <c r="A843" s="10">
        <v>43229</v>
      </c>
      <c r="B843" s="27">
        <v>49.52</v>
      </c>
      <c r="C843" s="27">
        <v>39.590000000000003</v>
      </c>
      <c r="D843" s="27">
        <v>11.67</v>
      </c>
      <c r="E843" s="16"/>
      <c r="F843" s="29">
        <v>840</v>
      </c>
      <c r="G843" s="11">
        <f t="shared" si="72"/>
        <v>2018</v>
      </c>
      <c r="H843" s="26">
        <f t="shared" si="73"/>
        <v>-1.8606138244882574E-2</v>
      </c>
      <c r="I843" s="26">
        <f t="shared" si="74"/>
        <v>-3.10854321784255E-2</v>
      </c>
      <c r="J843" s="26">
        <f t="shared" si="75"/>
        <v>0</v>
      </c>
      <c r="K843" s="69">
        <f t="shared" si="76"/>
        <v>0</v>
      </c>
      <c r="L843" s="69">
        <v>7.2762474608033386E-3</v>
      </c>
      <c r="M843" s="69">
        <f>_xlfn.NORM.DIST(L843,Main!$O$42,Main!$O$43,0)</f>
        <v>17.804710944762093</v>
      </c>
    </row>
    <row r="844" spans="1:13" x14ac:dyDescent="0.35">
      <c r="A844" s="10">
        <v>43230</v>
      </c>
      <c r="B844" s="27">
        <v>50.07</v>
      </c>
      <c r="C844" s="27">
        <v>40.349997999999999</v>
      </c>
      <c r="D844" s="27">
        <v>11.68</v>
      </c>
      <c r="E844" s="16"/>
      <c r="F844" s="29">
        <v>841</v>
      </c>
      <c r="G844" s="11">
        <f t="shared" si="72"/>
        <v>2018</v>
      </c>
      <c r="H844" s="26">
        <f t="shared" si="73"/>
        <v>1.1045397965512677E-2</v>
      </c>
      <c r="I844" s="26">
        <f t="shared" si="74"/>
        <v>1.9014784031622309E-2</v>
      </c>
      <c r="J844" s="26">
        <f t="shared" si="75"/>
        <v>8.5653110161642795E-4</v>
      </c>
      <c r="K844" s="69">
        <f t="shared" si="76"/>
        <v>8.5653110161642795E-4</v>
      </c>
      <c r="L844" s="69">
        <v>7.3134707438072535E-3</v>
      </c>
      <c r="M844" s="69">
        <f>_xlfn.NORM.DIST(L844,Main!$O$42,Main!$O$43,0)</f>
        <v>17.792941281019036</v>
      </c>
    </row>
    <row r="845" spans="1:13" x14ac:dyDescent="0.35">
      <c r="A845" s="10">
        <v>43231</v>
      </c>
      <c r="B845" s="27">
        <v>50.07</v>
      </c>
      <c r="C845" s="27">
        <v>39.979999999999997</v>
      </c>
      <c r="D845" s="27">
        <v>11.72</v>
      </c>
      <c r="E845" s="16"/>
      <c r="F845" s="29">
        <v>842</v>
      </c>
      <c r="G845" s="11">
        <f t="shared" si="72"/>
        <v>2018</v>
      </c>
      <c r="H845" s="26">
        <f t="shared" si="73"/>
        <v>0</v>
      </c>
      <c r="I845" s="26">
        <f t="shared" si="74"/>
        <v>-9.2120160774077503E-3</v>
      </c>
      <c r="J845" s="26">
        <f t="shared" si="75"/>
        <v>3.4188067487856823E-3</v>
      </c>
      <c r="K845" s="69">
        <f t="shared" si="76"/>
        <v>3.4188067487856823E-3</v>
      </c>
      <c r="L845" s="69">
        <v>7.3439128306989716E-3</v>
      </c>
      <c r="M845" s="69">
        <f>_xlfn.NORM.DIST(L845,Main!$O$42,Main!$O$43,0)</f>
        <v>17.783279697128741</v>
      </c>
    </row>
    <row r="846" spans="1:13" x14ac:dyDescent="0.35">
      <c r="A846" s="10">
        <v>43234</v>
      </c>
      <c r="B846" s="27">
        <v>49.5</v>
      </c>
      <c r="C846" s="27">
        <v>39.950001</v>
      </c>
      <c r="D846" s="27">
        <v>11.6</v>
      </c>
      <c r="E846" s="16"/>
      <c r="F846" s="29">
        <v>843</v>
      </c>
      <c r="G846" s="11">
        <f t="shared" si="72"/>
        <v>2018</v>
      </c>
      <c r="H846" s="26">
        <f t="shared" si="73"/>
        <v>-1.1449356767208771E-2</v>
      </c>
      <c r="I846" s="26">
        <f t="shared" si="74"/>
        <v>-7.5063182868150013E-4</v>
      </c>
      <c r="J846" s="26">
        <f t="shared" si="75"/>
        <v>-1.0291686036547636E-2</v>
      </c>
      <c r="K846" s="69">
        <f t="shared" si="76"/>
        <v>-1.0291686036547636E-2</v>
      </c>
      <c r="L846" s="69">
        <v>7.3505175593416468E-3</v>
      </c>
      <c r="M846" s="69">
        <f>_xlfn.NORM.DIST(L846,Main!$O$42,Main!$O$43,0)</f>
        <v>17.781179236960792</v>
      </c>
    </row>
    <row r="847" spans="1:13" x14ac:dyDescent="0.35">
      <c r="A847" s="10">
        <v>43235</v>
      </c>
      <c r="B847" s="27">
        <v>49.259998000000003</v>
      </c>
      <c r="C847" s="27">
        <v>39.959999000000003</v>
      </c>
      <c r="D847" s="27">
        <v>11.57</v>
      </c>
      <c r="E847" s="16"/>
      <c r="F847" s="29">
        <v>844</v>
      </c>
      <c r="G847" s="11">
        <f t="shared" si="72"/>
        <v>2018</v>
      </c>
      <c r="H847" s="26">
        <f t="shared" si="73"/>
        <v>-4.8603174831467694E-3</v>
      </c>
      <c r="I847" s="26">
        <f t="shared" si="74"/>
        <v>2.5023151175505409E-4</v>
      </c>
      <c r="J847" s="26">
        <f t="shared" si="75"/>
        <v>-2.5895569067336775E-3</v>
      </c>
      <c r="K847" s="69">
        <f t="shared" si="76"/>
        <v>-2.5895569067336775E-3</v>
      </c>
      <c r="L847" s="69">
        <v>7.389196182371085E-3</v>
      </c>
      <c r="M847" s="69">
        <f>_xlfn.NORM.DIST(L847,Main!$O$42,Main!$O$43,0)</f>
        <v>17.768847937098847</v>
      </c>
    </row>
    <row r="848" spans="1:13" x14ac:dyDescent="0.35">
      <c r="A848" s="10">
        <v>43236</v>
      </c>
      <c r="B848" s="27">
        <v>49.389999000000003</v>
      </c>
      <c r="C848" s="27">
        <v>40.090000000000003</v>
      </c>
      <c r="D848" s="27">
        <v>11.85</v>
      </c>
      <c r="E848" s="16"/>
      <c r="F848" s="29">
        <v>845</v>
      </c>
      <c r="G848" s="11">
        <f t="shared" si="72"/>
        <v>2018</v>
      </c>
      <c r="H848" s="26">
        <f t="shared" si="73"/>
        <v>2.6356022140218665E-3</v>
      </c>
      <c r="I848" s="26">
        <f t="shared" si="74"/>
        <v>3.247997899088197E-3</v>
      </c>
      <c r="J848" s="26">
        <f t="shared" si="75"/>
        <v>2.3912326375554842E-2</v>
      </c>
      <c r="K848" s="69">
        <f t="shared" si="76"/>
        <v>2.3912326375554842E-2</v>
      </c>
      <c r="L848" s="69">
        <v>7.3971502248131888E-3</v>
      </c>
      <c r="M848" s="69">
        <f>_xlfn.NORM.DIST(L848,Main!$O$42,Main!$O$43,0)</f>
        <v>17.766305604823014</v>
      </c>
    </row>
    <row r="849" spans="1:13" x14ac:dyDescent="0.35">
      <c r="A849" s="10">
        <v>43237</v>
      </c>
      <c r="B849" s="27">
        <v>48.919998</v>
      </c>
      <c r="C849" s="27">
        <v>38.759998000000003</v>
      </c>
      <c r="D849" s="27">
        <v>11.56</v>
      </c>
      <c r="E849" s="16"/>
      <c r="F849" s="29">
        <v>846</v>
      </c>
      <c r="G849" s="11">
        <f t="shared" si="72"/>
        <v>2018</v>
      </c>
      <c r="H849" s="26">
        <f t="shared" si="73"/>
        <v>-9.5616843696234074E-3</v>
      </c>
      <c r="I849" s="26">
        <f t="shared" si="74"/>
        <v>-3.3738191231438688E-2</v>
      </c>
      <c r="J849" s="26">
        <f t="shared" si="75"/>
        <v>-2.4777004336908725E-2</v>
      </c>
      <c r="K849" s="69">
        <f t="shared" si="76"/>
        <v>-2.4777004336908725E-2</v>
      </c>
      <c r="L849" s="69">
        <v>7.3983689065042976E-3</v>
      </c>
      <c r="M849" s="69">
        <f>_xlfn.NORM.DIST(L849,Main!$O$42,Main!$O$43,0)</f>
        <v>17.765915885611047</v>
      </c>
    </row>
    <row r="850" spans="1:13" x14ac:dyDescent="0.35">
      <c r="A850" s="10">
        <v>43238</v>
      </c>
      <c r="B850" s="27">
        <v>49.669998</v>
      </c>
      <c r="C850" s="27">
        <v>38.900002000000001</v>
      </c>
      <c r="D850" s="27">
        <v>11.67</v>
      </c>
      <c r="E850" s="16"/>
      <c r="F850" s="29">
        <v>847</v>
      </c>
      <c r="G850" s="11">
        <f t="shared" si="72"/>
        <v>2018</v>
      </c>
      <c r="H850" s="26">
        <f t="shared" si="73"/>
        <v>1.5214818917607906E-2</v>
      </c>
      <c r="I850" s="26">
        <f t="shared" si="74"/>
        <v>3.6055666153039165E-3</v>
      </c>
      <c r="J850" s="26">
        <f t="shared" si="75"/>
        <v>9.4705830542331851E-3</v>
      </c>
      <c r="K850" s="69">
        <f t="shared" si="76"/>
        <v>9.4705830542331851E-3</v>
      </c>
      <c r="L850" s="69">
        <v>7.3998685982948403E-3</v>
      </c>
      <c r="M850" s="69">
        <f>_xlfn.NORM.DIST(L850,Main!$O$42,Main!$O$43,0)</f>
        <v>17.765436231850501</v>
      </c>
    </row>
    <row r="851" spans="1:13" x14ac:dyDescent="0.35">
      <c r="A851" s="10">
        <v>43241</v>
      </c>
      <c r="B851" s="27">
        <v>48.91</v>
      </c>
      <c r="C851" s="27">
        <v>38.409999999999997</v>
      </c>
      <c r="D851" s="27">
        <v>11.89</v>
      </c>
      <c r="E851" s="16"/>
      <c r="F851" s="29">
        <v>848</v>
      </c>
      <c r="G851" s="11">
        <f t="shared" si="72"/>
        <v>2018</v>
      </c>
      <c r="H851" s="26">
        <f t="shared" si="73"/>
        <v>-1.5419214302238591E-2</v>
      </c>
      <c r="I851" s="26">
        <f t="shared" si="74"/>
        <v>-1.2676459680467659E-2</v>
      </c>
      <c r="J851" s="26">
        <f t="shared" si="75"/>
        <v>1.8676264404225956E-2</v>
      </c>
      <c r="K851" s="69">
        <f t="shared" si="76"/>
        <v>1.8676264404225956E-2</v>
      </c>
      <c r="L851" s="69">
        <v>7.4270898436155017E-3</v>
      </c>
      <c r="M851" s="69">
        <f>_xlfn.NORM.DIST(L851,Main!$O$42,Main!$O$43,0)</f>
        <v>17.756716315615552</v>
      </c>
    </row>
    <row r="852" spans="1:13" x14ac:dyDescent="0.35">
      <c r="A852" s="10">
        <v>43242</v>
      </c>
      <c r="B852" s="27">
        <v>49.27</v>
      </c>
      <c r="C852" s="27">
        <v>39.349997999999999</v>
      </c>
      <c r="D852" s="27">
        <v>11.91</v>
      </c>
      <c r="E852" s="16"/>
      <c r="F852" s="29">
        <v>849</v>
      </c>
      <c r="G852" s="11">
        <f t="shared" si="72"/>
        <v>2018</v>
      </c>
      <c r="H852" s="26">
        <f t="shared" si="73"/>
        <v>7.333502004606046E-3</v>
      </c>
      <c r="I852" s="26">
        <f t="shared" si="74"/>
        <v>2.4178081679676292E-2</v>
      </c>
      <c r="J852" s="26">
        <f t="shared" si="75"/>
        <v>1.6806726645182443E-3</v>
      </c>
      <c r="K852" s="69">
        <f t="shared" si="76"/>
        <v>1.6806726645182443E-3</v>
      </c>
      <c r="L852" s="69">
        <v>7.4464221360679064E-3</v>
      </c>
      <c r="M852" s="69">
        <f>_xlfn.NORM.DIST(L852,Main!$O$42,Main!$O$43,0)</f>
        <v>17.750507852184356</v>
      </c>
    </row>
    <row r="853" spans="1:13" x14ac:dyDescent="0.35">
      <c r="A853" s="10">
        <v>43243</v>
      </c>
      <c r="B853" s="27">
        <v>50.360000999999997</v>
      </c>
      <c r="C853" s="27">
        <v>39.630001</v>
      </c>
      <c r="D853" s="27">
        <v>11.91</v>
      </c>
      <c r="E853" s="16"/>
      <c r="F853" s="29">
        <v>850</v>
      </c>
      <c r="G853" s="11">
        <f t="shared" si="72"/>
        <v>2018</v>
      </c>
      <c r="H853" s="26">
        <f t="shared" si="73"/>
        <v>2.1881852477303787E-2</v>
      </c>
      <c r="I853" s="26">
        <f t="shared" si="74"/>
        <v>7.0905083982625511E-3</v>
      </c>
      <c r="J853" s="26">
        <f t="shared" si="75"/>
        <v>0</v>
      </c>
      <c r="K853" s="69">
        <f t="shared" si="76"/>
        <v>0</v>
      </c>
      <c r="L853" s="69">
        <v>7.4682946075257444E-3</v>
      </c>
      <c r="M853" s="69">
        <f>_xlfn.NORM.DIST(L853,Main!$O$42,Main!$O$43,0)</f>
        <v>17.743467968764644</v>
      </c>
    </row>
    <row r="854" spans="1:13" x14ac:dyDescent="0.35">
      <c r="A854" s="10">
        <v>43244</v>
      </c>
      <c r="B854" s="27">
        <v>50.389999000000003</v>
      </c>
      <c r="C854" s="27">
        <v>39.409999999999997</v>
      </c>
      <c r="D854" s="27">
        <v>11.77</v>
      </c>
      <c r="E854" s="16"/>
      <c r="F854" s="29">
        <v>851</v>
      </c>
      <c r="G854" s="11">
        <f t="shared" si="72"/>
        <v>2018</v>
      </c>
      <c r="H854" s="26">
        <f t="shared" si="73"/>
        <v>5.9549381412355438E-4</v>
      </c>
      <c r="I854" s="26">
        <f t="shared" si="74"/>
        <v>-5.5668412288401789E-3</v>
      </c>
      <c r="J854" s="26">
        <f t="shared" si="75"/>
        <v>-1.1824462095023386E-2</v>
      </c>
      <c r="K854" s="69">
        <f t="shared" si="76"/>
        <v>-1.1824462095023386E-2</v>
      </c>
      <c r="L854" s="69">
        <v>7.4963648915019375E-3</v>
      </c>
      <c r="M854" s="69">
        <f>_xlfn.NORM.DIST(L854,Main!$O$42,Main!$O$43,0)</f>
        <v>17.734408937167672</v>
      </c>
    </row>
    <row r="855" spans="1:13" x14ac:dyDescent="0.35">
      <c r="A855" s="10">
        <v>43245</v>
      </c>
      <c r="B855" s="27">
        <v>50.490001999999997</v>
      </c>
      <c r="C855" s="27">
        <v>37.979999999999997</v>
      </c>
      <c r="D855" s="27">
        <v>11.75</v>
      </c>
      <c r="E855" s="16"/>
      <c r="F855" s="29">
        <v>852</v>
      </c>
      <c r="G855" s="11">
        <f t="shared" si="72"/>
        <v>2018</v>
      </c>
      <c r="H855" s="26">
        <f t="shared" si="73"/>
        <v>1.9826136353285578E-3</v>
      </c>
      <c r="I855" s="26">
        <f t="shared" si="74"/>
        <v>-3.6959885822772452E-2</v>
      </c>
      <c r="J855" s="26">
        <f t="shared" si="75"/>
        <v>-1.7006806820173311E-3</v>
      </c>
      <c r="K855" s="69">
        <f t="shared" si="76"/>
        <v>-1.7006806820173311E-3</v>
      </c>
      <c r="L855" s="69">
        <v>7.5095442427685222E-3</v>
      </c>
      <c r="M855" s="69">
        <f>_xlfn.NORM.DIST(L855,Main!$O$42,Main!$O$43,0)</f>
        <v>17.730146189935152</v>
      </c>
    </row>
    <row r="856" spans="1:13" x14ac:dyDescent="0.35">
      <c r="A856" s="10">
        <v>43248</v>
      </c>
      <c r="B856" s="27">
        <v>49.73</v>
      </c>
      <c r="C856" s="27">
        <v>37.900002000000001</v>
      </c>
      <c r="D856" s="27">
        <v>11.67</v>
      </c>
      <c r="E856" s="16"/>
      <c r="F856" s="29">
        <v>853</v>
      </c>
      <c r="G856" s="11">
        <f t="shared" si="72"/>
        <v>2018</v>
      </c>
      <c r="H856" s="26">
        <f t="shared" si="73"/>
        <v>-1.5166963755980704E-2</v>
      </c>
      <c r="I856" s="26">
        <f t="shared" si="74"/>
        <v>-2.1085405253119184E-3</v>
      </c>
      <c r="J856" s="26">
        <f t="shared" si="75"/>
        <v>-6.8317942917033841E-3</v>
      </c>
      <c r="K856" s="69">
        <f t="shared" si="76"/>
        <v>-6.8317942917033841E-3</v>
      </c>
      <c r="L856" s="69">
        <v>7.6036958955357338E-3</v>
      </c>
      <c r="M856" s="69">
        <f>_xlfn.NORM.DIST(L856,Main!$O$42,Main!$O$43,0)</f>
        <v>17.699519069436441</v>
      </c>
    </row>
    <row r="857" spans="1:13" x14ac:dyDescent="0.35">
      <c r="A857" s="10">
        <v>43249</v>
      </c>
      <c r="B857" s="27">
        <v>50.939999</v>
      </c>
      <c r="C857" s="27">
        <v>37.32</v>
      </c>
      <c r="D857" s="27">
        <v>11.75</v>
      </c>
      <c r="E857" s="16"/>
      <c r="F857" s="29">
        <v>854</v>
      </c>
      <c r="G857" s="11">
        <f t="shared" si="72"/>
        <v>2018</v>
      </c>
      <c r="H857" s="26">
        <f t="shared" si="73"/>
        <v>2.4040077193725241E-2</v>
      </c>
      <c r="I857" s="26">
        <f t="shared" si="74"/>
        <v>-1.5421788879684713E-2</v>
      </c>
      <c r="J857" s="26">
        <f t="shared" si="75"/>
        <v>6.8317942917032722E-3</v>
      </c>
      <c r="K857" s="69">
        <f t="shared" si="76"/>
        <v>6.8317942917032722E-3</v>
      </c>
      <c r="L857" s="69">
        <v>7.6090504667208252E-3</v>
      </c>
      <c r="M857" s="69">
        <f>_xlfn.NORM.DIST(L857,Main!$O$42,Main!$O$43,0)</f>
        <v>17.697768067119831</v>
      </c>
    </row>
    <row r="858" spans="1:13" x14ac:dyDescent="0.35">
      <c r="A858" s="10">
        <v>43250</v>
      </c>
      <c r="B858" s="27">
        <v>49.98</v>
      </c>
      <c r="C858" s="27">
        <v>37.849997999999999</v>
      </c>
      <c r="D858" s="27">
        <v>11.74</v>
      </c>
      <c r="E858" s="16"/>
      <c r="F858" s="29">
        <v>855</v>
      </c>
      <c r="G858" s="11">
        <f t="shared" si="72"/>
        <v>2018</v>
      </c>
      <c r="H858" s="26">
        <f t="shared" si="73"/>
        <v>-1.9025524513566122E-2</v>
      </c>
      <c r="I858" s="26">
        <f t="shared" si="74"/>
        <v>1.4101551064154708E-2</v>
      </c>
      <c r="J858" s="26">
        <f t="shared" si="75"/>
        <v>-8.5142619021751282E-4</v>
      </c>
      <c r="K858" s="69">
        <f t="shared" si="76"/>
        <v>-8.5142619021751282E-4</v>
      </c>
      <c r="L858" s="69">
        <v>7.621988119058962E-3</v>
      </c>
      <c r="M858" s="69">
        <f>_xlfn.NORM.DIST(L858,Main!$O$42,Main!$O$43,0)</f>
        <v>17.693533246084847</v>
      </c>
    </row>
    <row r="859" spans="1:13" x14ac:dyDescent="0.35">
      <c r="A859" s="10">
        <v>43251</v>
      </c>
      <c r="B859" s="27">
        <v>50.060001</v>
      </c>
      <c r="C859" s="27">
        <v>38.060001</v>
      </c>
      <c r="D859" s="27">
        <v>11.86</v>
      </c>
      <c r="E859" s="16"/>
      <c r="F859" s="29">
        <v>856</v>
      </c>
      <c r="G859" s="11">
        <f t="shared" si="72"/>
        <v>2018</v>
      </c>
      <c r="H859" s="26">
        <f t="shared" si="73"/>
        <v>1.5993805728504141E-3</v>
      </c>
      <c r="I859" s="26">
        <f t="shared" si="74"/>
        <v>5.5329610990090174E-3</v>
      </c>
      <c r="J859" s="26">
        <f t="shared" si="75"/>
        <v>1.0169579169629012E-2</v>
      </c>
      <c r="K859" s="69">
        <f t="shared" si="76"/>
        <v>1.0169579169629012E-2</v>
      </c>
      <c r="L859" s="69">
        <v>7.6726719116601864E-3</v>
      </c>
      <c r="M859" s="69">
        <f>_xlfn.NORM.DIST(L859,Main!$O$42,Main!$O$43,0)</f>
        <v>17.676887785781918</v>
      </c>
    </row>
    <row r="860" spans="1:13" x14ac:dyDescent="0.35">
      <c r="A860" s="10">
        <v>43252</v>
      </c>
      <c r="B860" s="27">
        <v>49.990001999999997</v>
      </c>
      <c r="C860" s="27">
        <v>37.349997999999999</v>
      </c>
      <c r="D860" s="27">
        <v>11.84</v>
      </c>
      <c r="E860" s="16"/>
      <c r="F860" s="29">
        <v>857</v>
      </c>
      <c r="G860" s="11">
        <f t="shared" si="72"/>
        <v>2018</v>
      </c>
      <c r="H860" s="26">
        <f t="shared" si="73"/>
        <v>-1.3992805461769489E-3</v>
      </c>
      <c r="I860" s="26">
        <f t="shared" si="74"/>
        <v>-1.883103011100537E-2</v>
      </c>
      <c r="J860" s="26">
        <f t="shared" si="75"/>
        <v>-1.6877641137197409E-3</v>
      </c>
      <c r="K860" s="69">
        <f t="shared" si="76"/>
        <v>-1.6877641137197409E-3</v>
      </c>
      <c r="L860" s="69">
        <v>7.6864329241562914E-3</v>
      </c>
      <c r="M860" s="69">
        <f>_xlfn.NORM.DIST(L860,Main!$O$42,Main!$O$43,0)</f>
        <v>17.672353220080847</v>
      </c>
    </row>
    <row r="861" spans="1:13" x14ac:dyDescent="0.35">
      <c r="A861" s="10">
        <v>43255</v>
      </c>
      <c r="B861" s="27">
        <v>49.93</v>
      </c>
      <c r="C861" s="27">
        <v>36.279998999999997</v>
      </c>
      <c r="D861" s="27">
        <v>12.01</v>
      </c>
      <c r="E861" s="16"/>
      <c r="F861" s="29">
        <v>858</v>
      </c>
      <c r="G861" s="11">
        <f t="shared" si="72"/>
        <v>2018</v>
      </c>
      <c r="H861" s="26">
        <f t="shared" si="73"/>
        <v>-1.2010009209618077E-3</v>
      </c>
      <c r="I861" s="26">
        <f t="shared" si="74"/>
        <v>-2.906626034776183E-2</v>
      </c>
      <c r="J861" s="26">
        <f t="shared" si="75"/>
        <v>1.4256006636032555E-2</v>
      </c>
      <c r="K861" s="69">
        <f t="shared" si="76"/>
        <v>1.4256006636032555E-2</v>
      </c>
      <c r="L861" s="69">
        <v>7.691580776677788E-3</v>
      </c>
      <c r="M861" s="69">
        <f>_xlfn.NORM.DIST(L861,Main!$O$42,Main!$O$43,0)</f>
        <v>17.670655219511868</v>
      </c>
    </row>
    <row r="862" spans="1:13" x14ac:dyDescent="0.35">
      <c r="A862" s="10">
        <v>43256</v>
      </c>
      <c r="B862" s="27">
        <v>49.400002000000001</v>
      </c>
      <c r="C862" s="27">
        <v>36.75</v>
      </c>
      <c r="D862" s="27">
        <v>12.14</v>
      </c>
      <c r="E862" s="16"/>
      <c r="F862" s="29">
        <v>859</v>
      </c>
      <c r="G862" s="11">
        <f t="shared" si="72"/>
        <v>2018</v>
      </c>
      <c r="H862" s="26">
        <f t="shared" si="73"/>
        <v>-1.067155983281191E-2</v>
      </c>
      <c r="I862" s="26">
        <f t="shared" si="74"/>
        <v>1.2871627975306214E-2</v>
      </c>
      <c r="J862" s="26">
        <f t="shared" si="75"/>
        <v>1.0766149539460092E-2</v>
      </c>
      <c r="K862" s="69">
        <f t="shared" si="76"/>
        <v>1.0766149539460092E-2</v>
      </c>
      <c r="L862" s="69">
        <v>7.6918816160694474E-3</v>
      </c>
      <c r="M862" s="69">
        <f>_xlfn.NORM.DIST(L862,Main!$O$42,Main!$O$43,0)</f>
        <v>17.670555960673898</v>
      </c>
    </row>
    <row r="863" spans="1:13" x14ac:dyDescent="0.35">
      <c r="A863" s="10">
        <v>43257</v>
      </c>
      <c r="B863" s="27">
        <v>49.259998000000003</v>
      </c>
      <c r="C863" s="27">
        <v>36.220001000000003</v>
      </c>
      <c r="D863" s="27">
        <v>12.25</v>
      </c>
      <c r="E863" s="16"/>
      <c r="F863" s="29">
        <v>860</v>
      </c>
      <c r="G863" s="11">
        <f t="shared" si="72"/>
        <v>2018</v>
      </c>
      <c r="H863" s="26">
        <f t="shared" si="73"/>
        <v>-2.8381125882081175E-3</v>
      </c>
      <c r="I863" s="26">
        <f t="shared" si="74"/>
        <v>-1.4526745594522914E-2</v>
      </c>
      <c r="J863" s="26">
        <f t="shared" si="75"/>
        <v>9.0201513593837438E-3</v>
      </c>
      <c r="K863" s="69">
        <f t="shared" si="76"/>
        <v>9.0201513593837438E-3</v>
      </c>
      <c r="L863" s="69">
        <v>7.698298238846624E-3</v>
      </c>
      <c r="M863" s="69">
        <f>_xlfn.NORM.DIST(L863,Main!$O$42,Main!$O$43,0)</f>
        <v>17.668438125089271</v>
      </c>
    </row>
    <row r="864" spans="1:13" x14ac:dyDescent="0.35">
      <c r="A864" s="10">
        <v>43258</v>
      </c>
      <c r="B864" s="27">
        <v>50.060001</v>
      </c>
      <c r="C864" s="27">
        <v>35.07</v>
      </c>
      <c r="D864" s="27">
        <v>12.2</v>
      </c>
      <c r="E864" s="16"/>
      <c r="F864" s="29">
        <v>861</v>
      </c>
      <c r="G864" s="11">
        <f t="shared" si="72"/>
        <v>2018</v>
      </c>
      <c r="H864" s="26">
        <f t="shared" si="73"/>
        <v>1.6109953888158869E-2</v>
      </c>
      <c r="I864" s="26">
        <f t="shared" si="74"/>
        <v>-3.2265415912236056E-2</v>
      </c>
      <c r="J864" s="26">
        <f t="shared" si="75"/>
        <v>-4.0899852515251661E-3</v>
      </c>
      <c r="K864" s="69">
        <f t="shared" si="76"/>
        <v>-4.0899852515251661E-3</v>
      </c>
      <c r="L864" s="69">
        <v>7.70035416369628E-3</v>
      </c>
      <c r="M864" s="69">
        <f>_xlfn.NORM.DIST(L864,Main!$O$42,Main!$O$43,0)</f>
        <v>17.667759259769504</v>
      </c>
    </row>
    <row r="865" spans="1:13" x14ac:dyDescent="0.35">
      <c r="A865" s="10">
        <v>43259</v>
      </c>
      <c r="B865" s="27">
        <v>50.23</v>
      </c>
      <c r="C865" s="27">
        <v>35.729999999999997</v>
      </c>
      <c r="D865" s="27">
        <v>12.24</v>
      </c>
      <c r="E865" s="16"/>
      <c r="F865" s="29">
        <v>862</v>
      </c>
      <c r="G865" s="11">
        <f t="shared" si="72"/>
        <v>2018</v>
      </c>
      <c r="H865" s="26">
        <f t="shared" si="73"/>
        <v>3.3901517822966351E-3</v>
      </c>
      <c r="I865" s="26">
        <f t="shared" si="74"/>
        <v>1.8644607883231589E-2</v>
      </c>
      <c r="J865" s="26">
        <f t="shared" si="75"/>
        <v>3.2733253449693297E-3</v>
      </c>
      <c r="K865" s="69">
        <f t="shared" si="76"/>
        <v>3.2733253449693297E-3</v>
      </c>
      <c r="L865" s="69">
        <v>7.74972605128477E-3</v>
      </c>
      <c r="M865" s="69">
        <f>_xlfn.NORM.DIST(L865,Main!$O$42,Main!$O$43,0)</f>
        <v>17.651413308921036</v>
      </c>
    </row>
    <row r="866" spans="1:13" x14ac:dyDescent="0.35">
      <c r="A866" s="10">
        <v>43262</v>
      </c>
      <c r="B866" s="27">
        <v>49.950001</v>
      </c>
      <c r="C866" s="27">
        <v>36.68</v>
      </c>
      <c r="D866" s="27">
        <v>12.7</v>
      </c>
      <c r="E866" s="16"/>
      <c r="F866" s="29">
        <v>863</v>
      </c>
      <c r="G866" s="11">
        <f t="shared" si="72"/>
        <v>2018</v>
      </c>
      <c r="H866" s="26">
        <f t="shared" si="73"/>
        <v>-5.5899326473709335E-3</v>
      </c>
      <c r="I866" s="26">
        <f t="shared" si="74"/>
        <v>2.6240975352945787E-2</v>
      </c>
      <c r="J866" s="26">
        <f t="shared" si="75"/>
        <v>3.689271638036544E-2</v>
      </c>
      <c r="K866" s="69">
        <f t="shared" si="76"/>
        <v>3.689271638036544E-2</v>
      </c>
      <c r="L866" s="69">
        <v>7.7534695718521462E-3</v>
      </c>
      <c r="M866" s="69">
        <f>_xlfn.NORM.DIST(L866,Main!$O$42,Main!$O$43,0)</f>
        <v>17.65017051810656</v>
      </c>
    </row>
    <row r="867" spans="1:13" x14ac:dyDescent="0.35">
      <c r="A867" s="10">
        <v>43263</v>
      </c>
      <c r="B867" s="27">
        <v>50.560001</v>
      </c>
      <c r="C867" s="27">
        <v>36.659999999999997</v>
      </c>
      <c r="D867" s="27">
        <v>12.67</v>
      </c>
      <c r="E867" s="16"/>
      <c r="F867" s="29">
        <v>864</v>
      </c>
      <c r="G867" s="11">
        <f t="shared" si="72"/>
        <v>2018</v>
      </c>
      <c r="H867" s="26">
        <f t="shared" si="73"/>
        <v>1.2138244502500456E-2</v>
      </c>
      <c r="I867" s="26">
        <f t="shared" si="74"/>
        <v>-5.4540497670524846E-4</v>
      </c>
      <c r="J867" s="26">
        <f t="shared" si="75"/>
        <v>-2.3649991314978564E-3</v>
      </c>
      <c r="K867" s="69">
        <f t="shared" si="76"/>
        <v>-2.3649991314978564E-3</v>
      </c>
      <c r="L867" s="69">
        <v>7.8527130242645356E-3</v>
      </c>
      <c r="M867" s="69">
        <f>_xlfn.NORM.DIST(L867,Main!$O$42,Main!$O$43,0)</f>
        <v>17.617049375760843</v>
      </c>
    </row>
    <row r="868" spans="1:13" x14ac:dyDescent="0.35">
      <c r="A868" s="10">
        <v>43264</v>
      </c>
      <c r="B868" s="27">
        <v>50.029998999999997</v>
      </c>
      <c r="C868" s="27">
        <v>36.529998999999997</v>
      </c>
      <c r="D868" s="27">
        <v>12.63</v>
      </c>
      <c r="E868" s="16"/>
      <c r="F868" s="29">
        <v>865</v>
      </c>
      <c r="G868" s="11">
        <f t="shared" si="72"/>
        <v>2018</v>
      </c>
      <c r="H868" s="26">
        <f t="shared" si="73"/>
        <v>-1.0537964104976549E-2</v>
      </c>
      <c r="I868" s="26">
        <f t="shared" si="74"/>
        <v>-3.5524289791286526E-3</v>
      </c>
      <c r="J868" s="26">
        <f t="shared" si="75"/>
        <v>-3.1620579706478393E-3</v>
      </c>
      <c r="K868" s="69">
        <f t="shared" si="76"/>
        <v>-3.1620579706478393E-3</v>
      </c>
      <c r="L868" s="69">
        <v>7.9279694521905159E-3</v>
      </c>
      <c r="M868" s="69">
        <f>_xlfn.NORM.DIST(L868,Main!$O$42,Main!$O$43,0)</f>
        <v>17.591711043870777</v>
      </c>
    </row>
    <row r="869" spans="1:13" x14ac:dyDescent="0.35">
      <c r="A869" s="10">
        <v>43265</v>
      </c>
      <c r="B869" s="27">
        <v>50.669998</v>
      </c>
      <c r="C869" s="27">
        <v>36.729999999999997</v>
      </c>
      <c r="D869" s="27">
        <v>12.89</v>
      </c>
      <c r="E869" s="16"/>
      <c r="F869" s="29">
        <v>866</v>
      </c>
      <c r="G869" s="11">
        <f t="shared" si="72"/>
        <v>2018</v>
      </c>
      <c r="H869" s="26">
        <f t="shared" si="73"/>
        <v>1.2711174504623944E-2</v>
      </c>
      <c r="I869" s="26">
        <f t="shared" si="74"/>
        <v>5.4600463991455834E-3</v>
      </c>
      <c r="J869" s="26">
        <f t="shared" si="75"/>
        <v>2.0376880588696199E-2</v>
      </c>
      <c r="K869" s="69">
        <f t="shared" si="76"/>
        <v>2.0376880588696199E-2</v>
      </c>
      <c r="L869" s="69">
        <v>8.0038845726613378E-3</v>
      </c>
      <c r="M869" s="69">
        <f>_xlfn.NORM.DIST(L869,Main!$O$42,Main!$O$43,0)</f>
        <v>17.565957512458994</v>
      </c>
    </row>
    <row r="870" spans="1:13" x14ac:dyDescent="0.35">
      <c r="A870" s="10">
        <v>43266</v>
      </c>
      <c r="B870" s="27">
        <v>51.57</v>
      </c>
      <c r="C870" s="27">
        <v>36.869999</v>
      </c>
      <c r="D870" s="27">
        <v>12.87</v>
      </c>
      <c r="E870" s="16"/>
      <c r="F870" s="29">
        <v>867</v>
      </c>
      <c r="G870" s="11">
        <f t="shared" si="72"/>
        <v>2018</v>
      </c>
      <c r="H870" s="26">
        <f t="shared" si="73"/>
        <v>1.7606128046137461E-2</v>
      </c>
      <c r="I870" s="26">
        <f t="shared" si="74"/>
        <v>3.8043252921552652E-3</v>
      </c>
      <c r="J870" s="26">
        <f t="shared" si="75"/>
        <v>-1.5527953430608263E-3</v>
      </c>
      <c r="K870" s="69">
        <f t="shared" si="76"/>
        <v>-1.5527953430608263E-3</v>
      </c>
      <c r="L870" s="69">
        <v>8.0137807235536162E-3</v>
      </c>
      <c r="M870" s="69">
        <f>_xlfn.NORM.DIST(L870,Main!$O$42,Main!$O$43,0)</f>
        <v>17.56258606849438</v>
      </c>
    </row>
    <row r="871" spans="1:13" x14ac:dyDescent="0.35">
      <c r="A871" s="10">
        <v>43269</v>
      </c>
      <c r="B871" s="27">
        <v>51.959999000000003</v>
      </c>
      <c r="C871" s="27">
        <v>37.110000999999997</v>
      </c>
      <c r="D871" s="27">
        <v>12.65</v>
      </c>
      <c r="E871" s="16"/>
      <c r="F871" s="29">
        <v>868</v>
      </c>
      <c r="G871" s="11">
        <f t="shared" si="72"/>
        <v>2018</v>
      </c>
      <c r="H871" s="26">
        <f t="shared" si="73"/>
        <v>7.534064493957591E-3</v>
      </c>
      <c r="I871" s="26">
        <f t="shared" si="74"/>
        <v>6.4883168956892346E-3</v>
      </c>
      <c r="J871" s="26">
        <f t="shared" si="75"/>
        <v>-1.7241806434505992E-2</v>
      </c>
      <c r="K871" s="69">
        <f t="shared" si="76"/>
        <v>-1.7241806434505992E-2</v>
      </c>
      <c r="L871" s="69">
        <v>8.0619240439827305E-3</v>
      </c>
      <c r="M871" s="69">
        <f>_xlfn.NORM.DIST(L871,Main!$O$42,Main!$O$43,0)</f>
        <v>17.546137697018356</v>
      </c>
    </row>
    <row r="872" spans="1:13" x14ac:dyDescent="0.35">
      <c r="A872" s="10">
        <v>43270</v>
      </c>
      <c r="B872" s="27">
        <v>52.5</v>
      </c>
      <c r="C872" s="27">
        <v>37</v>
      </c>
      <c r="D872" s="27">
        <v>12.71</v>
      </c>
      <c r="E872" s="16"/>
      <c r="F872" s="29">
        <v>869</v>
      </c>
      <c r="G872" s="11">
        <f t="shared" si="72"/>
        <v>2018</v>
      </c>
      <c r="H872" s="26">
        <f t="shared" si="73"/>
        <v>1.0338997040752956E-2</v>
      </c>
      <c r="I872" s="26">
        <f t="shared" si="74"/>
        <v>-2.9685893751958724E-3</v>
      </c>
      <c r="J872" s="26">
        <f t="shared" si="75"/>
        <v>4.7318700278334127E-3</v>
      </c>
      <c r="K872" s="69">
        <f t="shared" si="76"/>
        <v>4.7318700278334127E-3</v>
      </c>
      <c r="L872" s="69">
        <v>8.0878546016989062E-3</v>
      </c>
      <c r="M872" s="69">
        <f>_xlfn.NORM.DIST(L872,Main!$O$42,Main!$O$43,0)</f>
        <v>17.537246305210942</v>
      </c>
    </row>
    <row r="873" spans="1:13" x14ac:dyDescent="0.35">
      <c r="A873" s="10">
        <v>43271</v>
      </c>
      <c r="B873" s="27">
        <v>51.599997999999999</v>
      </c>
      <c r="C873" s="27">
        <v>37.029998999999997</v>
      </c>
      <c r="D873" s="27">
        <v>12.88</v>
      </c>
      <c r="E873" s="16"/>
      <c r="F873" s="29">
        <v>870</v>
      </c>
      <c r="G873" s="11">
        <f t="shared" si="72"/>
        <v>2018</v>
      </c>
      <c r="H873" s="26">
        <f t="shared" si="73"/>
        <v>-1.7291535869751649E-2</v>
      </c>
      <c r="I873" s="26">
        <f t="shared" si="74"/>
        <v>8.1045527616538187E-4</v>
      </c>
      <c r="J873" s="26">
        <f t="shared" si="75"/>
        <v>1.3286635474844922E-2</v>
      </c>
      <c r="K873" s="69">
        <f t="shared" si="76"/>
        <v>1.3286635474844922E-2</v>
      </c>
      <c r="L873" s="69">
        <v>8.1326650895946692E-3</v>
      </c>
      <c r="M873" s="69">
        <f>_xlfn.NORM.DIST(L873,Main!$O$42,Main!$O$43,0)</f>
        <v>17.521828282229205</v>
      </c>
    </row>
    <row r="874" spans="1:13" x14ac:dyDescent="0.35">
      <c r="A874" s="10">
        <v>43272</v>
      </c>
      <c r="B874" s="27">
        <v>52.419998</v>
      </c>
      <c r="C874" s="27">
        <v>36.779998999999997</v>
      </c>
      <c r="D874" s="27">
        <v>12.55</v>
      </c>
      <c r="E874" s="16"/>
      <c r="F874" s="29">
        <v>871</v>
      </c>
      <c r="G874" s="11">
        <f t="shared" si="72"/>
        <v>2018</v>
      </c>
      <c r="H874" s="26">
        <f t="shared" si="73"/>
        <v>1.5766526014056717E-2</v>
      </c>
      <c r="I874" s="26">
        <f t="shared" si="74"/>
        <v>-6.7741759329047815E-3</v>
      </c>
      <c r="J874" s="26">
        <f t="shared" si="75"/>
        <v>-2.5955055098414698E-2</v>
      </c>
      <c r="K874" s="69">
        <f t="shared" si="76"/>
        <v>-2.5955055098414698E-2</v>
      </c>
      <c r="L874" s="69">
        <v>8.1487946737280881E-3</v>
      </c>
      <c r="M874" s="69">
        <f>_xlfn.NORM.DIST(L874,Main!$O$42,Main!$O$43,0)</f>
        <v>17.51626219309253</v>
      </c>
    </row>
    <row r="875" spans="1:13" x14ac:dyDescent="0.35">
      <c r="A875" s="10">
        <v>43273</v>
      </c>
      <c r="B875" s="27">
        <v>52.880001</v>
      </c>
      <c r="C875" s="27">
        <v>37.220001000000003</v>
      </c>
      <c r="D875" s="27">
        <v>12.75</v>
      </c>
      <c r="E875" s="16"/>
      <c r="F875" s="29">
        <v>872</v>
      </c>
      <c r="G875" s="11">
        <f t="shared" si="72"/>
        <v>2018</v>
      </c>
      <c r="H875" s="26">
        <f t="shared" si="73"/>
        <v>8.7370547122890586E-3</v>
      </c>
      <c r="I875" s="26">
        <f t="shared" si="74"/>
        <v>1.1892086093894919E-2</v>
      </c>
      <c r="J875" s="26">
        <f t="shared" si="75"/>
        <v>1.5810606026642245E-2</v>
      </c>
      <c r="K875" s="69">
        <f t="shared" si="76"/>
        <v>1.5810606026642245E-2</v>
      </c>
      <c r="L875" s="69">
        <v>8.1810775456243739E-3</v>
      </c>
      <c r="M875" s="69">
        <f>_xlfn.NORM.DIST(L875,Main!$O$42,Main!$O$43,0)</f>
        <v>17.505095884568377</v>
      </c>
    </row>
    <row r="876" spans="1:13" x14ac:dyDescent="0.35">
      <c r="A876" s="10">
        <v>43276</v>
      </c>
      <c r="B876" s="27">
        <v>52.860000999999997</v>
      </c>
      <c r="C876" s="27">
        <v>37.310001</v>
      </c>
      <c r="D876" s="27">
        <v>12.6</v>
      </c>
      <c r="E876" s="16"/>
      <c r="F876" s="29">
        <v>873</v>
      </c>
      <c r="G876" s="11">
        <f t="shared" si="72"/>
        <v>2018</v>
      </c>
      <c r="H876" s="26">
        <f t="shared" si="73"/>
        <v>-3.7828636013272375E-4</v>
      </c>
      <c r="I876" s="26">
        <f t="shared" si="74"/>
        <v>2.4151359541519598E-3</v>
      </c>
      <c r="J876" s="26">
        <f t="shared" si="75"/>
        <v>-1.1834457647002909E-2</v>
      </c>
      <c r="K876" s="69">
        <f t="shared" si="76"/>
        <v>-1.1834457647002909E-2</v>
      </c>
      <c r="L876" s="69">
        <v>8.2063211057180809E-3</v>
      </c>
      <c r="M876" s="69">
        <f>_xlfn.NORM.DIST(L876,Main!$O$42,Main!$O$43,0)</f>
        <v>17.496340328379286</v>
      </c>
    </row>
    <row r="877" spans="1:13" x14ac:dyDescent="0.35">
      <c r="A877" s="10">
        <v>43277</v>
      </c>
      <c r="B877" s="27">
        <v>52.369999</v>
      </c>
      <c r="C877" s="27">
        <v>37.220001000000003</v>
      </c>
      <c r="D877" s="27">
        <v>13.14</v>
      </c>
      <c r="E877" s="16"/>
      <c r="F877" s="29">
        <v>874</v>
      </c>
      <c r="G877" s="11">
        <f t="shared" si="72"/>
        <v>2018</v>
      </c>
      <c r="H877" s="26">
        <f t="shared" si="73"/>
        <v>-9.3130388975447426E-3</v>
      </c>
      <c r="I877" s="26">
        <f t="shared" si="74"/>
        <v>-2.4151359541518154E-3</v>
      </c>
      <c r="J877" s="26">
        <f t="shared" si="75"/>
        <v>4.1964199099032207E-2</v>
      </c>
      <c r="K877" s="69">
        <f t="shared" si="76"/>
        <v>4.1964199099032207E-2</v>
      </c>
      <c r="L877" s="69">
        <v>8.212065560370475E-3</v>
      </c>
      <c r="M877" s="69">
        <f>_xlfn.NORM.DIST(L877,Main!$O$42,Main!$O$43,0)</f>
        <v>17.494344956973329</v>
      </c>
    </row>
    <row r="878" spans="1:13" x14ac:dyDescent="0.35">
      <c r="A878" s="10">
        <v>43278</v>
      </c>
      <c r="B878" s="27">
        <v>52.27</v>
      </c>
      <c r="C878" s="27">
        <v>36.659999999999997</v>
      </c>
      <c r="D878" s="27">
        <v>12.94</v>
      </c>
      <c r="E878" s="16"/>
      <c r="F878" s="29">
        <v>875</v>
      </c>
      <c r="G878" s="11">
        <f t="shared" si="72"/>
        <v>2018</v>
      </c>
      <c r="H878" s="26">
        <f t="shared" si="73"/>
        <v>-1.911296471663985E-3</v>
      </c>
      <c r="I878" s="26">
        <f t="shared" si="74"/>
        <v>-1.516003566982126E-2</v>
      </c>
      <c r="J878" s="26">
        <f t="shared" si="75"/>
        <v>-1.5337723983710059E-2</v>
      </c>
      <c r="K878" s="69">
        <f t="shared" si="76"/>
        <v>-1.5337723983710059E-2</v>
      </c>
      <c r="L878" s="69">
        <v>8.2220401520164566E-3</v>
      </c>
      <c r="M878" s="69">
        <f>_xlfn.NORM.DIST(L878,Main!$O$42,Main!$O$43,0)</f>
        <v>17.490877628681975</v>
      </c>
    </row>
    <row r="879" spans="1:13" x14ac:dyDescent="0.35">
      <c r="A879" s="10">
        <v>43279</v>
      </c>
      <c r="B879" s="27">
        <v>52.389999000000003</v>
      </c>
      <c r="C879" s="27">
        <v>37.119999</v>
      </c>
      <c r="D879" s="27">
        <v>13.01</v>
      </c>
      <c r="E879" s="16"/>
      <c r="F879" s="29">
        <v>876</v>
      </c>
      <c r="G879" s="11">
        <f t="shared" si="72"/>
        <v>2018</v>
      </c>
      <c r="H879" s="26">
        <f t="shared" si="73"/>
        <v>2.2931216076855165E-3</v>
      </c>
      <c r="I879" s="26">
        <f t="shared" si="74"/>
        <v>1.2469638566785351E-2</v>
      </c>
      <c r="J879" s="26">
        <f t="shared" si="75"/>
        <v>5.3950034516594518E-3</v>
      </c>
      <c r="K879" s="69">
        <f t="shared" si="76"/>
        <v>5.3950034516594518E-3</v>
      </c>
      <c r="L879" s="69">
        <v>8.2405805882762827E-3</v>
      </c>
      <c r="M879" s="69">
        <f>_xlfn.NORM.DIST(L879,Main!$O$42,Main!$O$43,0)</f>
        <v>17.484423938801577</v>
      </c>
    </row>
    <row r="880" spans="1:13" x14ac:dyDescent="0.35">
      <c r="A880" s="10">
        <v>43280</v>
      </c>
      <c r="B880" s="27">
        <v>52.360000999999997</v>
      </c>
      <c r="C880" s="27">
        <v>38.689999</v>
      </c>
      <c r="D880" s="27">
        <v>13.06</v>
      </c>
      <c r="E880" s="16"/>
      <c r="F880" s="29">
        <v>877</v>
      </c>
      <c r="G880" s="11">
        <f t="shared" si="72"/>
        <v>2018</v>
      </c>
      <c r="H880" s="26">
        <f t="shared" si="73"/>
        <v>-5.7275419226864098E-4</v>
      </c>
      <c r="I880" s="26">
        <f t="shared" si="74"/>
        <v>4.1425261887605036E-2</v>
      </c>
      <c r="J880" s="26">
        <f t="shared" si="75"/>
        <v>3.8358313238711925E-3</v>
      </c>
      <c r="K880" s="69">
        <f t="shared" si="76"/>
        <v>3.8358313238711925E-3</v>
      </c>
      <c r="L880" s="69">
        <v>8.2983505938757415E-3</v>
      </c>
      <c r="M880" s="69">
        <f>_xlfn.NORM.DIST(L880,Main!$O$42,Main!$O$43,0)</f>
        <v>17.464242228601428</v>
      </c>
    </row>
    <row r="881" spans="1:13" x14ac:dyDescent="0.35">
      <c r="A881" s="10">
        <v>43283</v>
      </c>
      <c r="B881" s="27">
        <v>51.560001</v>
      </c>
      <c r="C881" s="27">
        <v>37.439999</v>
      </c>
      <c r="D881" s="27">
        <v>12.69</v>
      </c>
      <c r="E881" s="16"/>
      <c r="F881" s="29">
        <v>878</v>
      </c>
      <c r="G881" s="11">
        <f t="shared" si="72"/>
        <v>2018</v>
      </c>
      <c r="H881" s="26">
        <f t="shared" si="73"/>
        <v>-1.5396762674381217E-2</v>
      </c>
      <c r="I881" s="26">
        <f t="shared" si="74"/>
        <v>-3.284151796596007E-2</v>
      </c>
      <c r="J881" s="26">
        <f t="shared" si="75"/>
        <v>-2.8739842121988799E-2</v>
      </c>
      <c r="K881" s="69">
        <f t="shared" si="76"/>
        <v>-2.8739842121988799E-2</v>
      </c>
      <c r="L881" s="69">
        <v>8.3096989314051014E-3</v>
      </c>
      <c r="M881" s="69">
        <f>_xlfn.NORM.DIST(L881,Main!$O$42,Main!$O$43,0)</f>
        <v>17.46026482374258</v>
      </c>
    </row>
    <row r="882" spans="1:13" x14ac:dyDescent="0.35">
      <c r="A882" s="10">
        <v>43284</v>
      </c>
      <c r="B882" s="27">
        <v>51.509998000000003</v>
      </c>
      <c r="C882" s="27">
        <v>37.07</v>
      </c>
      <c r="D882" s="27">
        <v>12.96</v>
      </c>
      <c r="E882" s="16"/>
      <c r="F882" s="29">
        <v>879</v>
      </c>
      <c r="G882" s="11">
        <f t="shared" si="72"/>
        <v>2018</v>
      </c>
      <c r="H882" s="26">
        <f t="shared" si="73"/>
        <v>-9.7027271578516117E-4</v>
      </c>
      <c r="I882" s="26">
        <f t="shared" si="74"/>
        <v>-9.9316077373483441E-3</v>
      </c>
      <c r="J882" s="26">
        <f t="shared" si="75"/>
        <v>2.1053409197832482E-2</v>
      </c>
      <c r="K882" s="69">
        <f t="shared" si="76"/>
        <v>2.1053409197832482E-2</v>
      </c>
      <c r="L882" s="69">
        <v>8.3998782117473969E-3</v>
      </c>
      <c r="M882" s="69">
        <f>_xlfn.NORM.DIST(L882,Main!$O$42,Main!$O$43,0)</f>
        <v>17.428508326877303</v>
      </c>
    </row>
    <row r="883" spans="1:13" x14ac:dyDescent="0.35">
      <c r="A883" s="10">
        <v>43285</v>
      </c>
      <c r="B883" s="27">
        <v>51.740001999999997</v>
      </c>
      <c r="C883" s="27">
        <v>37.919998</v>
      </c>
      <c r="D883" s="27">
        <v>13.06</v>
      </c>
      <c r="E883" s="16"/>
      <c r="F883" s="29">
        <v>880</v>
      </c>
      <c r="G883" s="11">
        <f t="shared" si="72"/>
        <v>2018</v>
      </c>
      <c r="H883" s="26">
        <f t="shared" si="73"/>
        <v>4.4552906626137137E-3</v>
      </c>
      <c r="I883" s="26">
        <f t="shared" si="74"/>
        <v>2.267060748156282E-2</v>
      </c>
      <c r="J883" s="26">
        <f t="shared" si="75"/>
        <v>7.6864329241562914E-3</v>
      </c>
      <c r="K883" s="69">
        <f t="shared" si="76"/>
        <v>7.6864329241562914E-3</v>
      </c>
      <c r="L883" s="69">
        <v>8.4015662336717912E-3</v>
      </c>
      <c r="M883" s="69">
        <f>_xlfn.NORM.DIST(L883,Main!$O$42,Main!$O$43,0)</f>
        <v>17.427911355436752</v>
      </c>
    </row>
    <row r="884" spans="1:13" x14ac:dyDescent="0.35">
      <c r="A884" s="10">
        <v>43286</v>
      </c>
      <c r="B884" s="27">
        <v>53</v>
      </c>
      <c r="C884" s="27">
        <v>39.759998000000003</v>
      </c>
      <c r="D884" s="27">
        <v>13.45</v>
      </c>
      <c r="E884" s="16"/>
      <c r="F884" s="29">
        <v>881</v>
      </c>
      <c r="G884" s="11">
        <f t="shared" si="72"/>
        <v>2018</v>
      </c>
      <c r="H884" s="26">
        <f t="shared" si="73"/>
        <v>2.4060698139426975E-2</v>
      </c>
      <c r="I884" s="26">
        <f t="shared" si="74"/>
        <v>4.7382706842357535E-2</v>
      </c>
      <c r="J884" s="26">
        <f t="shared" si="75"/>
        <v>2.9424982199563094E-2</v>
      </c>
      <c r="K884" s="69">
        <f t="shared" si="76"/>
        <v>2.9424982199563094E-2</v>
      </c>
      <c r="L884" s="69">
        <v>8.4286468755650854E-3</v>
      </c>
      <c r="M884" s="69">
        <f>_xlfn.NORM.DIST(L884,Main!$O$42,Main!$O$43,0)</f>
        <v>17.418321535697832</v>
      </c>
    </row>
    <row r="885" spans="1:13" x14ac:dyDescent="0.35">
      <c r="A885" s="10">
        <v>43287</v>
      </c>
      <c r="B885" s="27">
        <v>53.41</v>
      </c>
      <c r="C885" s="27">
        <v>40.310001</v>
      </c>
      <c r="D885" s="27">
        <v>13.34</v>
      </c>
      <c r="E885" s="16"/>
      <c r="F885" s="29">
        <v>882</v>
      </c>
      <c r="G885" s="11">
        <f t="shared" si="72"/>
        <v>2018</v>
      </c>
      <c r="H885" s="26">
        <f t="shared" si="73"/>
        <v>7.7060807995570739E-3</v>
      </c>
      <c r="I885" s="26">
        <f t="shared" si="74"/>
        <v>1.3738270450252926E-2</v>
      </c>
      <c r="J885" s="26">
        <f t="shared" si="75"/>
        <v>-8.21206556037039E-3</v>
      </c>
      <c r="K885" s="69">
        <f t="shared" si="76"/>
        <v>-8.21206556037039E-3</v>
      </c>
      <c r="L885" s="69">
        <v>8.4567100182234584E-3</v>
      </c>
      <c r="M885" s="69">
        <f>_xlfn.NORM.DIST(L885,Main!$O$42,Main!$O$43,0)</f>
        <v>17.408358577341595</v>
      </c>
    </row>
    <row r="886" spans="1:13" x14ac:dyDescent="0.35">
      <c r="A886" s="10">
        <v>43290</v>
      </c>
      <c r="B886" s="27">
        <v>53.68</v>
      </c>
      <c r="C886" s="27">
        <v>40.389999000000003</v>
      </c>
      <c r="D886" s="27">
        <v>13.45</v>
      </c>
      <c r="E886" s="16"/>
      <c r="F886" s="29">
        <v>883</v>
      </c>
      <c r="G886" s="11">
        <f t="shared" si="72"/>
        <v>2018</v>
      </c>
      <c r="H886" s="26">
        <f t="shared" si="73"/>
        <v>5.0424983117475335E-3</v>
      </c>
      <c r="I886" s="26">
        <f t="shared" si="74"/>
        <v>1.9826028799035836E-3</v>
      </c>
      <c r="J886" s="26">
        <f t="shared" si="75"/>
        <v>8.212065560370475E-3</v>
      </c>
      <c r="K886" s="69">
        <f t="shared" si="76"/>
        <v>8.212065560370475E-3</v>
      </c>
      <c r="L886" s="69">
        <v>8.477390189042526E-3</v>
      </c>
      <c r="M886" s="69">
        <f>_xlfn.NORM.DIST(L886,Main!$O$42,Main!$O$43,0)</f>
        <v>17.401000321520304</v>
      </c>
    </row>
    <row r="887" spans="1:13" x14ac:dyDescent="0.35">
      <c r="A887" s="10">
        <v>43291</v>
      </c>
      <c r="B887" s="27">
        <v>55.139999000000003</v>
      </c>
      <c r="C887" s="27">
        <v>40.299999</v>
      </c>
      <c r="D887" s="27">
        <v>13.31</v>
      </c>
      <c r="E887" s="16"/>
      <c r="F887" s="29">
        <v>884</v>
      </c>
      <c r="G887" s="11">
        <f t="shared" si="72"/>
        <v>2018</v>
      </c>
      <c r="H887" s="26">
        <f t="shared" si="73"/>
        <v>2.6834894796569572E-2</v>
      </c>
      <c r="I887" s="26">
        <f t="shared" si="74"/>
        <v>-2.2307606779764636E-3</v>
      </c>
      <c r="J887" s="26">
        <f t="shared" si="75"/>
        <v>-1.0463473640827748E-2</v>
      </c>
      <c r="K887" s="69">
        <f t="shared" si="76"/>
        <v>-1.0463473640827748E-2</v>
      </c>
      <c r="L887" s="69">
        <v>8.5040001082402339E-3</v>
      </c>
      <c r="M887" s="69">
        <f>_xlfn.NORM.DIST(L887,Main!$O$42,Main!$O$43,0)</f>
        <v>17.39151175805172</v>
      </c>
    </row>
    <row r="888" spans="1:13" x14ac:dyDescent="0.35">
      <c r="A888" s="10">
        <v>43292</v>
      </c>
      <c r="B888" s="27">
        <v>53.110000999999997</v>
      </c>
      <c r="C888" s="27">
        <v>39.939999</v>
      </c>
      <c r="D888" s="27">
        <v>13.27</v>
      </c>
      <c r="E888" s="16"/>
      <c r="F888" s="29">
        <v>885</v>
      </c>
      <c r="G888" s="11">
        <f t="shared" si="72"/>
        <v>2018</v>
      </c>
      <c r="H888" s="26">
        <f t="shared" si="73"/>
        <v>-3.7510134196842536E-2</v>
      </c>
      <c r="I888" s="26">
        <f t="shared" si="74"/>
        <v>-8.973141188628719E-3</v>
      </c>
      <c r="J888" s="26">
        <f t="shared" si="75"/>
        <v>-3.0097840629042037E-3</v>
      </c>
      <c r="K888" s="69">
        <f t="shared" si="76"/>
        <v>-3.0097840629042037E-3</v>
      </c>
      <c r="L888" s="69">
        <v>8.5524763784432575E-3</v>
      </c>
      <c r="M888" s="69">
        <f>_xlfn.NORM.DIST(L888,Main!$O$42,Main!$O$43,0)</f>
        <v>17.374167128263363</v>
      </c>
    </row>
    <row r="889" spans="1:13" x14ac:dyDescent="0.35">
      <c r="A889" s="10">
        <v>43293</v>
      </c>
      <c r="B889" s="27">
        <v>53.490001999999997</v>
      </c>
      <c r="C889" s="27">
        <v>40.009998000000003</v>
      </c>
      <c r="D889" s="27">
        <v>13.05</v>
      </c>
      <c r="E889" s="16"/>
      <c r="F889" s="29">
        <v>886</v>
      </c>
      <c r="G889" s="11">
        <f t="shared" si="72"/>
        <v>2018</v>
      </c>
      <c r="H889" s="26">
        <f t="shared" si="73"/>
        <v>7.1295046701710515E-3</v>
      </c>
      <c r="I889" s="26">
        <f t="shared" si="74"/>
        <v>1.7510699315268191E-3</v>
      </c>
      <c r="J889" s="26">
        <f t="shared" si="75"/>
        <v>-1.671771457541369E-2</v>
      </c>
      <c r="K889" s="69">
        <f t="shared" si="76"/>
        <v>-1.671771457541369E-2</v>
      </c>
      <c r="L889" s="69">
        <v>8.6903091919772607E-3</v>
      </c>
      <c r="M889" s="69">
        <f>_xlfn.NORM.DIST(L889,Main!$O$42,Main!$O$43,0)</f>
        <v>17.324437167828602</v>
      </c>
    </row>
    <row r="890" spans="1:13" x14ac:dyDescent="0.35">
      <c r="A890" s="10">
        <v>43294</v>
      </c>
      <c r="B890" s="27">
        <v>53.18</v>
      </c>
      <c r="C890" s="27">
        <v>39.619999</v>
      </c>
      <c r="D890" s="27">
        <v>12.86</v>
      </c>
      <c r="E890" s="16"/>
      <c r="F890" s="29">
        <v>887</v>
      </c>
      <c r="G890" s="11">
        <f t="shared" si="72"/>
        <v>2018</v>
      </c>
      <c r="H890" s="26">
        <f t="shared" si="73"/>
        <v>-5.8123721184505633E-3</v>
      </c>
      <c r="I890" s="26">
        <f t="shared" si="74"/>
        <v>-9.7953568510127445E-3</v>
      </c>
      <c r="J890" s="26">
        <f t="shared" si="75"/>
        <v>-1.4666414959229167E-2</v>
      </c>
      <c r="K890" s="69">
        <f t="shared" si="76"/>
        <v>-1.4666414959229167E-2</v>
      </c>
      <c r="L890" s="69">
        <v>8.7032751283016713E-3</v>
      </c>
      <c r="M890" s="69">
        <f>_xlfn.NORM.DIST(L890,Main!$O$42,Main!$O$43,0)</f>
        <v>17.319727705777289</v>
      </c>
    </row>
    <row r="891" spans="1:13" x14ac:dyDescent="0.35">
      <c r="A891" s="10">
        <v>43297</v>
      </c>
      <c r="B891" s="27">
        <v>52.529998999999997</v>
      </c>
      <c r="C891" s="27">
        <v>38.979999999999997</v>
      </c>
      <c r="D891" s="27">
        <v>12.63</v>
      </c>
      <c r="E891" s="16"/>
      <c r="F891" s="29">
        <v>888</v>
      </c>
      <c r="G891" s="11">
        <f t="shared" si="72"/>
        <v>2018</v>
      </c>
      <c r="H891" s="26">
        <f t="shared" si="73"/>
        <v>-1.229796988574478E-2</v>
      </c>
      <c r="I891" s="26">
        <f t="shared" si="74"/>
        <v>-1.6285321951211976E-2</v>
      </c>
      <c r="J891" s="26">
        <f t="shared" si="75"/>
        <v>-1.8046782447073435E-2</v>
      </c>
      <c r="K891" s="69">
        <f t="shared" si="76"/>
        <v>-1.8046782447073435E-2</v>
      </c>
      <c r="L891" s="69">
        <v>8.7118786441509038E-3</v>
      </c>
      <c r="M891" s="69">
        <f>_xlfn.NORM.DIST(L891,Main!$O$42,Main!$O$43,0)</f>
        <v>17.316599788317774</v>
      </c>
    </row>
    <row r="892" spans="1:13" x14ac:dyDescent="0.35">
      <c r="A892" s="10">
        <v>43298</v>
      </c>
      <c r="B892" s="27">
        <v>53.919998</v>
      </c>
      <c r="C892" s="27">
        <v>38.18</v>
      </c>
      <c r="D892" s="27">
        <v>12.58</v>
      </c>
      <c r="E892" s="16"/>
      <c r="F892" s="29">
        <v>889</v>
      </c>
      <c r="G892" s="11">
        <f t="shared" si="72"/>
        <v>2018</v>
      </c>
      <c r="H892" s="26">
        <f t="shared" si="73"/>
        <v>2.6117013582933696E-2</v>
      </c>
      <c r="I892" s="26">
        <f t="shared" si="74"/>
        <v>-2.0736875781813092E-2</v>
      </c>
      <c r="J892" s="26">
        <f t="shared" si="75"/>
        <v>-3.9666850901053626E-3</v>
      </c>
      <c r="K892" s="69">
        <f t="shared" si="76"/>
        <v>-3.9666850901053626E-3</v>
      </c>
      <c r="L892" s="69">
        <v>8.8217333291476883E-3</v>
      </c>
      <c r="M892" s="69">
        <f>_xlfn.NORM.DIST(L892,Main!$O$42,Main!$O$43,0)</f>
        <v>17.276453452358801</v>
      </c>
    </row>
    <row r="893" spans="1:13" x14ac:dyDescent="0.35">
      <c r="A893" s="10">
        <v>43299</v>
      </c>
      <c r="B893" s="27">
        <v>54.91</v>
      </c>
      <c r="C893" s="27">
        <v>38.900002000000001</v>
      </c>
      <c r="D893" s="27">
        <v>12.82</v>
      </c>
      <c r="E893" s="16"/>
      <c r="F893" s="29">
        <v>890</v>
      </c>
      <c r="G893" s="11">
        <f t="shared" si="72"/>
        <v>2018</v>
      </c>
      <c r="H893" s="26">
        <f t="shared" si="73"/>
        <v>1.8194051778718325E-2</v>
      </c>
      <c r="I893" s="26">
        <f t="shared" si="74"/>
        <v>1.8682483740679413E-2</v>
      </c>
      <c r="J893" s="26">
        <f t="shared" si="75"/>
        <v>1.8898200220229554E-2</v>
      </c>
      <c r="K893" s="69">
        <f t="shared" si="76"/>
        <v>1.8898200220229554E-2</v>
      </c>
      <c r="L893" s="69">
        <v>8.8552128297325443E-3</v>
      </c>
      <c r="M893" s="69">
        <f>_xlfn.NORM.DIST(L893,Main!$O$42,Main!$O$43,0)</f>
        <v>17.264142238420085</v>
      </c>
    </row>
    <row r="894" spans="1:13" x14ac:dyDescent="0.35">
      <c r="A894" s="10">
        <v>43300</v>
      </c>
      <c r="B894" s="27">
        <v>54.98</v>
      </c>
      <c r="C894" s="27">
        <v>38.840000000000003</v>
      </c>
      <c r="D894" s="27">
        <v>12.78</v>
      </c>
      <c r="E894" s="16"/>
      <c r="F894" s="29">
        <v>891</v>
      </c>
      <c r="G894" s="11">
        <f t="shared" si="72"/>
        <v>2018</v>
      </c>
      <c r="H894" s="26">
        <f t="shared" si="73"/>
        <v>1.2740014463183511E-3</v>
      </c>
      <c r="I894" s="26">
        <f t="shared" si="74"/>
        <v>-1.54365861515683E-3</v>
      </c>
      <c r="J894" s="26">
        <f t="shared" si="75"/>
        <v>-3.1250025431352776E-3</v>
      </c>
      <c r="K894" s="69">
        <f t="shared" si="76"/>
        <v>-3.1250025431352776E-3</v>
      </c>
      <c r="L894" s="69">
        <v>8.8626872578453243E-3</v>
      </c>
      <c r="M894" s="69">
        <f>_xlfn.NORM.DIST(L894,Main!$O$42,Main!$O$43,0)</f>
        <v>17.261388872915067</v>
      </c>
    </row>
    <row r="895" spans="1:13" x14ac:dyDescent="0.35">
      <c r="A895" s="10">
        <v>43301</v>
      </c>
      <c r="B895" s="27">
        <v>55.759998000000003</v>
      </c>
      <c r="C895" s="27">
        <v>39.849997999999999</v>
      </c>
      <c r="D895" s="27">
        <v>12.73</v>
      </c>
      <c r="E895" s="16"/>
      <c r="F895" s="29">
        <v>892</v>
      </c>
      <c r="G895" s="11">
        <f t="shared" si="72"/>
        <v>2018</v>
      </c>
      <c r="H895" s="26">
        <f t="shared" si="73"/>
        <v>1.4087247847162598E-2</v>
      </c>
      <c r="I895" s="26">
        <f t="shared" si="74"/>
        <v>2.5671711624892828E-2</v>
      </c>
      <c r="J895" s="26">
        <f t="shared" si="75"/>
        <v>-3.9200363800735395E-3</v>
      </c>
      <c r="K895" s="69">
        <f t="shared" si="76"/>
        <v>-3.9200363800735395E-3</v>
      </c>
      <c r="L895" s="69">
        <v>8.9741553518021908E-3</v>
      </c>
      <c r="M895" s="69">
        <f>_xlfn.NORM.DIST(L895,Main!$O$42,Main!$O$43,0)</f>
        <v>17.220118406847181</v>
      </c>
    </row>
    <row r="896" spans="1:13" x14ac:dyDescent="0.35">
      <c r="A896" s="10">
        <v>43304</v>
      </c>
      <c r="B896" s="27">
        <v>55.73</v>
      </c>
      <c r="C896" s="27">
        <v>38.439999</v>
      </c>
      <c r="D896" s="27">
        <v>12.72</v>
      </c>
      <c r="E896" s="16"/>
      <c r="F896" s="29">
        <v>893</v>
      </c>
      <c r="G896" s="11">
        <f t="shared" si="72"/>
        <v>2018</v>
      </c>
      <c r="H896" s="26">
        <f t="shared" si="73"/>
        <v>-5.3812900281723379E-4</v>
      </c>
      <c r="I896" s="26">
        <f t="shared" si="74"/>
        <v>-3.6023796960493716E-2</v>
      </c>
      <c r="J896" s="26">
        <f t="shared" si="75"/>
        <v>-7.8585465733909158E-4</v>
      </c>
      <c r="K896" s="69">
        <f t="shared" si="76"/>
        <v>-7.8585465733909158E-4</v>
      </c>
      <c r="L896" s="69">
        <v>9.019006923989055E-3</v>
      </c>
      <c r="M896" s="69">
        <f>_xlfn.NORM.DIST(L896,Main!$O$42,Main!$O$43,0)</f>
        <v>17.203402384168534</v>
      </c>
    </row>
    <row r="897" spans="1:13" x14ac:dyDescent="0.35">
      <c r="A897" s="10">
        <v>43305</v>
      </c>
      <c r="B897" s="27">
        <v>56.790000999999997</v>
      </c>
      <c r="C897" s="27">
        <v>38.630001</v>
      </c>
      <c r="D897" s="27">
        <v>13.17</v>
      </c>
      <c r="E897" s="16"/>
      <c r="F897" s="29">
        <v>894</v>
      </c>
      <c r="G897" s="11">
        <f t="shared" si="72"/>
        <v>2018</v>
      </c>
      <c r="H897" s="26">
        <f t="shared" si="73"/>
        <v>1.8841669916629923E-2</v>
      </c>
      <c r="I897" s="26">
        <f t="shared" si="74"/>
        <v>4.9306444772829923E-3</v>
      </c>
      <c r="J897" s="26">
        <f t="shared" si="75"/>
        <v>3.4765957843213444E-2</v>
      </c>
      <c r="K897" s="69">
        <f t="shared" si="76"/>
        <v>3.4765957843213444E-2</v>
      </c>
      <c r="L897" s="69">
        <v>9.0201513593837438E-3</v>
      </c>
      <c r="M897" s="69">
        <f>_xlfn.NORM.DIST(L897,Main!$O$42,Main!$O$43,0)</f>
        <v>17.202975034787492</v>
      </c>
    </row>
    <row r="898" spans="1:13" x14ac:dyDescent="0.35">
      <c r="A898" s="10">
        <v>43306</v>
      </c>
      <c r="B898" s="27">
        <v>57.48</v>
      </c>
      <c r="C898" s="27">
        <v>38.009998000000003</v>
      </c>
      <c r="D898" s="27">
        <v>13.23</v>
      </c>
      <c r="E898" s="16"/>
      <c r="F898" s="29">
        <v>895</v>
      </c>
      <c r="G898" s="11">
        <f t="shared" si="72"/>
        <v>2018</v>
      </c>
      <c r="H898" s="26">
        <f t="shared" si="73"/>
        <v>1.2076789712749232E-2</v>
      </c>
      <c r="I898" s="26">
        <f t="shared" si="74"/>
        <v>-1.6179972181382285E-2</v>
      </c>
      <c r="J898" s="26">
        <f t="shared" si="75"/>
        <v>4.5454623716746382E-3</v>
      </c>
      <c r="K898" s="69">
        <f t="shared" si="76"/>
        <v>4.5454623716746382E-3</v>
      </c>
      <c r="L898" s="69">
        <v>9.0407402864567631E-3</v>
      </c>
      <c r="M898" s="69">
        <f>_xlfn.NORM.DIST(L898,Main!$O$42,Main!$O$43,0)</f>
        <v>17.195279841286904</v>
      </c>
    </row>
    <row r="899" spans="1:13" x14ac:dyDescent="0.35">
      <c r="A899" s="10">
        <v>43307</v>
      </c>
      <c r="B899" s="27">
        <v>54.09</v>
      </c>
      <c r="C899" s="27">
        <v>38.18</v>
      </c>
      <c r="D899" s="27">
        <v>13.82</v>
      </c>
      <c r="E899" s="16"/>
      <c r="F899" s="29">
        <v>896</v>
      </c>
      <c r="G899" s="11">
        <f t="shared" si="72"/>
        <v>2018</v>
      </c>
      <c r="H899" s="26">
        <f t="shared" si="73"/>
        <v>-6.0787735327488435E-2</v>
      </c>
      <c r="I899" s="26">
        <f t="shared" si="74"/>
        <v>4.4625879141776499E-3</v>
      </c>
      <c r="J899" s="26">
        <f t="shared" si="75"/>
        <v>4.3629840212659449E-2</v>
      </c>
      <c r="K899" s="69">
        <f t="shared" si="76"/>
        <v>4.3629840212659449E-2</v>
      </c>
      <c r="L899" s="69">
        <v>9.0506865098746361E-3</v>
      </c>
      <c r="M899" s="69">
        <f>_xlfn.NORM.DIST(L899,Main!$O$42,Main!$O$43,0)</f>
        <v>17.191557667895015</v>
      </c>
    </row>
    <row r="900" spans="1:13" x14ac:dyDescent="0.35">
      <c r="A900" s="10">
        <v>43308</v>
      </c>
      <c r="B900" s="27">
        <v>54.200001</v>
      </c>
      <c r="C900" s="27">
        <v>39.099997999999999</v>
      </c>
      <c r="D900" s="27">
        <v>13.93</v>
      </c>
      <c r="E900" s="16"/>
      <c r="F900" s="29">
        <v>897</v>
      </c>
      <c r="G900" s="11">
        <f t="shared" ref="G900:G963" si="77">YEAR(A900)</f>
        <v>2018</v>
      </c>
      <c r="H900" s="26">
        <f t="shared" si="73"/>
        <v>2.0316010124492483E-3</v>
      </c>
      <c r="I900" s="26">
        <f t="shared" si="74"/>
        <v>2.3810597542822078E-2</v>
      </c>
      <c r="J900" s="26">
        <f t="shared" si="75"/>
        <v>7.9279694521905159E-3</v>
      </c>
      <c r="K900" s="69">
        <f t="shared" si="76"/>
        <v>7.9279694521905159E-3</v>
      </c>
      <c r="L900" s="69">
        <v>9.1196703605482213E-3</v>
      </c>
      <c r="M900" s="69">
        <f>_xlfn.NORM.DIST(L900,Main!$O$42,Main!$O$43,0)</f>
        <v>17.16565722067876</v>
      </c>
    </row>
    <row r="901" spans="1:13" x14ac:dyDescent="0.35">
      <c r="A901" s="10">
        <v>43311</v>
      </c>
      <c r="B901" s="27">
        <v>54.18</v>
      </c>
      <c r="C901" s="27">
        <v>39.740001999999997</v>
      </c>
      <c r="D901" s="27">
        <v>14.01</v>
      </c>
      <c r="E901" s="16"/>
      <c r="F901" s="29">
        <v>898</v>
      </c>
      <c r="G901" s="11">
        <f t="shared" si="77"/>
        <v>2018</v>
      </c>
      <c r="H901" s="26">
        <f t="shared" ref="H901:H964" si="78">LN(B901/B900)</f>
        <v>-3.6909023883576158E-4</v>
      </c>
      <c r="I901" s="26">
        <f t="shared" ref="I901:I964" si="79">LN(C901/C900)</f>
        <v>1.6235871610372089E-2</v>
      </c>
      <c r="J901" s="26">
        <f t="shared" ref="J901:J964" si="80">LN(D901/D900)</f>
        <v>5.7265725572013589E-3</v>
      </c>
      <c r="K901" s="69">
        <f t="shared" ref="K901:K964" si="81">HLOOKUP($K$2,$H$2:$J$1509,F901+2,0)</f>
        <v>5.7265725572013589E-3</v>
      </c>
      <c r="L901" s="69">
        <v>9.1232215298069335E-3</v>
      </c>
      <c r="M901" s="69">
        <f>_xlfn.NORM.DIST(L901,Main!$O$42,Main!$O$43,0)</f>
        <v>17.164319915174836</v>
      </c>
    </row>
    <row r="902" spans="1:13" x14ac:dyDescent="0.35">
      <c r="A902" s="10">
        <v>43312</v>
      </c>
      <c r="B902" s="27">
        <v>54.43</v>
      </c>
      <c r="C902" s="27">
        <v>39.659999999999997</v>
      </c>
      <c r="D902" s="27">
        <v>13.89</v>
      </c>
      <c r="E902" s="16"/>
      <c r="F902" s="29">
        <v>899</v>
      </c>
      <c r="G902" s="11">
        <f t="shared" si="77"/>
        <v>2018</v>
      </c>
      <c r="H902" s="26">
        <f t="shared" si="78"/>
        <v>4.6036357891596656E-3</v>
      </c>
      <c r="I902" s="26">
        <f t="shared" si="79"/>
        <v>-2.0151643591459789E-3</v>
      </c>
      <c r="J902" s="26">
        <f t="shared" si="80"/>
        <v>-8.6022035826631912E-3</v>
      </c>
      <c r="K902" s="69">
        <f t="shared" si="81"/>
        <v>-8.6022035826631912E-3</v>
      </c>
      <c r="L902" s="69">
        <v>9.1324835632724723E-3</v>
      </c>
      <c r="M902" s="69">
        <f>_xlfn.NORM.DIST(L902,Main!$O$42,Main!$O$43,0)</f>
        <v>17.160830165613739</v>
      </c>
    </row>
    <row r="903" spans="1:13" x14ac:dyDescent="0.35">
      <c r="A903" s="10">
        <v>43313</v>
      </c>
      <c r="B903" s="27">
        <v>54.779998999999997</v>
      </c>
      <c r="C903" s="27">
        <v>38.479999999999997</v>
      </c>
      <c r="D903" s="27">
        <v>13.9</v>
      </c>
      <c r="E903" s="16"/>
      <c r="F903" s="29">
        <v>900</v>
      </c>
      <c r="G903" s="11">
        <f t="shared" si="77"/>
        <v>2018</v>
      </c>
      <c r="H903" s="26">
        <f t="shared" si="78"/>
        <v>6.4096731339857559E-3</v>
      </c>
      <c r="I903" s="26">
        <f t="shared" si="79"/>
        <v>-3.0204497294144133E-2</v>
      </c>
      <c r="J903" s="26">
        <f t="shared" si="80"/>
        <v>7.1968337039364299E-4</v>
      </c>
      <c r="K903" s="69">
        <f t="shared" si="81"/>
        <v>7.1968337039364299E-4</v>
      </c>
      <c r="L903" s="69">
        <v>9.1384447973672459E-3</v>
      </c>
      <c r="M903" s="69">
        <f>_xlfn.NORM.DIST(L903,Main!$O$42,Main!$O$43,0)</f>
        <v>17.158582687514961</v>
      </c>
    </row>
    <row r="904" spans="1:13" x14ac:dyDescent="0.35">
      <c r="A904" s="10">
        <v>43314</v>
      </c>
      <c r="B904" s="27">
        <v>54.470001000000003</v>
      </c>
      <c r="C904" s="27">
        <v>38.259998000000003</v>
      </c>
      <c r="D904" s="27">
        <v>13.78</v>
      </c>
      <c r="E904" s="16"/>
      <c r="F904" s="29">
        <v>901</v>
      </c>
      <c r="G904" s="11">
        <f t="shared" si="77"/>
        <v>2018</v>
      </c>
      <c r="H904" s="26">
        <f t="shared" si="78"/>
        <v>-5.675035825781799E-3</v>
      </c>
      <c r="I904" s="26">
        <f t="shared" si="79"/>
        <v>-5.7337140593154068E-3</v>
      </c>
      <c r="J904" s="26">
        <f t="shared" si="80"/>
        <v>-8.6705745511336425E-3</v>
      </c>
      <c r="K904" s="69">
        <f t="shared" si="81"/>
        <v>-8.6705745511336425E-3</v>
      </c>
      <c r="L904" s="69">
        <v>9.1584106848033864E-3</v>
      </c>
      <c r="M904" s="69">
        <f>_xlfn.NORM.DIST(L904,Main!$O$42,Main!$O$43,0)</f>
        <v>17.151047235877623</v>
      </c>
    </row>
    <row r="905" spans="1:13" x14ac:dyDescent="0.35">
      <c r="A905" s="10">
        <v>43315</v>
      </c>
      <c r="B905" s="27">
        <v>53.599997999999999</v>
      </c>
      <c r="C905" s="27">
        <v>39.18</v>
      </c>
      <c r="D905" s="27">
        <v>13.88</v>
      </c>
      <c r="E905" s="16"/>
      <c r="F905" s="29">
        <v>902</v>
      </c>
      <c r="G905" s="11">
        <f t="shared" si="77"/>
        <v>2018</v>
      </c>
      <c r="H905" s="26">
        <f t="shared" si="78"/>
        <v>-1.6101078990989823E-2</v>
      </c>
      <c r="I905" s="26">
        <f t="shared" si="79"/>
        <v>2.3761500778204506E-2</v>
      </c>
      <c r="J905" s="26">
        <f t="shared" si="80"/>
        <v>7.2306894931459809E-3</v>
      </c>
      <c r="K905" s="69">
        <f t="shared" si="81"/>
        <v>7.2306894931459809E-3</v>
      </c>
      <c r="L905" s="69">
        <v>9.1915992180728202E-3</v>
      </c>
      <c r="M905" s="69">
        <f>_xlfn.NORM.DIST(L905,Main!$O$42,Main!$O$43,0)</f>
        <v>17.138494116974229</v>
      </c>
    </row>
    <row r="906" spans="1:13" x14ac:dyDescent="0.35">
      <c r="A906" s="10">
        <v>43318</v>
      </c>
      <c r="B906" s="27">
        <v>54.029998999999997</v>
      </c>
      <c r="C906" s="27">
        <v>39.259998000000003</v>
      </c>
      <c r="D906" s="27">
        <v>13.93</v>
      </c>
      <c r="E906" s="16"/>
      <c r="F906" s="29">
        <v>903</v>
      </c>
      <c r="G906" s="11">
        <f t="shared" si="77"/>
        <v>2018</v>
      </c>
      <c r="H906" s="26">
        <f t="shared" si="78"/>
        <v>7.9903985844153504E-3</v>
      </c>
      <c r="I906" s="26">
        <f t="shared" si="79"/>
        <v>2.0397253894841451E-3</v>
      </c>
      <c r="J906" s="26">
        <f t="shared" si="80"/>
        <v>3.5958327130558971E-3</v>
      </c>
      <c r="K906" s="69">
        <f t="shared" si="81"/>
        <v>3.5958327130558971E-3</v>
      </c>
      <c r="L906" s="69">
        <v>9.2697351680454867E-3</v>
      </c>
      <c r="M906" s="69">
        <f>_xlfn.NORM.DIST(L906,Main!$O$42,Main!$O$43,0)</f>
        <v>17.108806457604413</v>
      </c>
    </row>
    <row r="907" spans="1:13" x14ac:dyDescent="0.35">
      <c r="A907" s="10">
        <v>43319</v>
      </c>
      <c r="B907" s="27">
        <v>53.32</v>
      </c>
      <c r="C907" s="27">
        <v>40.330002</v>
      </c>
      <c r="D907" s="27">
        <v>13.77</v>
      </c>
      <c r="E907" s="16"/>
      <c r="F907" s="29">
        <v>904</v>
      </c>
      <c r="G907" s="11">
        <f t="shared" si="77"/>
        <v>2018</v>
      </c>
      <c r="H907" s="26">
        <f t="shared" si="78"/>
        <v>-1.3227934037230119E-2</v>
      </c>
      <c r="I907" s="26">
        <f t="shared" si="79"/>
        <v>2.6889520570271989E-2</v>
      </c>
      <c r="J907" s="26">
        <f t="shared" si="80"/>
        <v>-1.1552475051150857E-2</v>
      </c>
      <c r="K907" s="69">
        <f t="shared" si="81"/>
        <v>-1.1552475051150857E-2</v>
      </c>
      <c r="L907" s="69">
        <v>9.3300000815656758E-3</v>
      </c>
      <c r="M907" s="69">
        <f>_xlfn.NORM.DIST(L907,Main!$O$42,Main!$O$43,0)</f>
        <v>17.085781174488258</v>
      </c>
    </row>
    <row r="908" spans="1:13" x14ac:dyDescent="0.35">
      <c r="A908" s="10">
        <v>43320</v>
      </c>
      <c r="B908" s="27">
        <v>52.630001</v>
      </c>
      <c r="C908" s="27">
        <v>39.970001000000003</v>
      </c>
      <c r="D908" s="27">
        <v>13.79</v>
      </c>
      <c r="E908" s="16"/>
      <c r="F908" s="29">
        <v>905</v>
      </c>
      <c r="G908" s="11">
        <f t="shared" si="77"/>
        <v>2018</v>
      </c>
      <c r="H908" s="26">
        <f t="shared" si="78"/>
        <v>-1.302517694425054E-2</v>
      </c>
      <c r="I908" s="26">
        <f t="shared" si="79"/>
        <v>-8.9664607341548314E-3</v>
      </c>
      <c r="J908" s="26">
        <f t="shared" si="80"/>
        <v>1.4513790646469855E-3</v>
      </c>
      <c r="K908" s="69">
        <f t="shared" si="81"/>
        <v>1.4513790646469855E-3</v>
      </c>
      <c r="L908" s="69">
        <v>9.4612557727784732E-3</v>
      </c>
      <c r="M908" s="69">
        <f>_xlfn.NORM.DIST(L908,Main!$O$42,Main!$O$43,0)</f>
        <v>17.035250463513556</v>
      </c>
    </row>
    <row r="909" spans="1:13" x14ac:dyDescent="0.35">
      <c r="A909" s="10">
        <v>43321</v>
      </c>
      <c r="B909" s="27">
        <v>51.779998999999997</v>
      </c>
      <c r="C909" s="27">
        <v>39.57</v>
      </c>
      <c r="D909" s="27">
        <v>13.28</v>
      </c>
      <c r="E909" s="16"/>
      <c r="F909" s="29">
        <v>906</v>
      </c>
      <c r="G909" s="11">
        <f t="shared" si="77"/>
        <v>2018</v>
      </c>
      <c r="H909" s="26">
        <f t="shared" si="78"/>
        <v>-1.6282363355341972E-2</v>
      </c>
      <c r="I909" s="26">
        <f t="shared" si="79"/>
        <v>-1.0057942344663088E-2</v>
      </c>
      <c r="J909" s="26">
        <f t="shared" si="80"/>
        <v>-3.7684547756922669E-2</v>
      </c>
      <c r="K909" s="69">
        <f t="shared" si="81"/>
        <v>-3.7684547756922669E-2</v>
      </c>
      <c r="L909" s="69">
        <v>9.4647454953072519E-3</v>
      </c>
      <c r="M909" s="69">
        <f>_xlfn.NORM.DIST(L909,Main!$O$42,Main!$O$43,0)</f>
        <v>17.033899882132502</v>
      </c>
    </row>
    <row r="910" spans="1:13" x14ac:dyDescent="0.35">
      <c r="A910" s="10">
        <v>43322</v>
      </c>
      <c r="B910" s="27">
        <v>50.93</v>
      </c>
      <c r="C910" s="27">
        <v>38.799999</v>
      </c>
      <c r="D910" s="27">
        <v>13.28</v>
      </c>
      <c r="E910" s="16"/>
      <c r="F910" s="29">
        <v>907</v>
      </c>
      <c r="G910" s="11">
        <f t="shared" si="77"/>
        <v>2018</v>
      </c>
      <c r="H910" s="26">
        <f t="shared" si="78"/>
        <v>-1.6551814114402215E-2</v>
      </c>
      <c r="I910" s="26">
        <f t="shared" si="79"/>
        <v>-1.9651034541301394E-2</v>
      </c>
      <c r="J910" s="26">
        <f t="shared" si="80"/>
        <v>0</v>
      </c>
      <c r="K910" s="69">
        <f t="shared" si="81"/>
        <v>0</v>
      </c>
      <c r="L910" s="69">
        <v>9.4705830542331851E-3</v>
      </c>
      <c r="M910" s="69">
        <f>_xlfn.NORM.DIST(L910,Main!$O$42,Main!$O$43,0)</f>
        <v>17.031639828276663</v>
      </c>
    </row>
    <row r="911" spans="1:13" x14ac:dyDescent="0.35">
      <c r="A911" s="10">
        <v>43325</v>
      </c>
      <c r="B911" s="27">
        <v>52.049999</v>
      </c>
      <c r="C911" s="27">
        <v>39.159999999999997</v>
      </c>
      <c r="D911" s="27">
        <v>13.18</v>
      </c>
      <c r="E911" s="16"/>
      <c r="F911" s="29">
        <v>908</v>
      </c>
      <c r="G911" s="11">
        <f t="shared" si="77"/>
        <v>2018</v>
      </c>
      <c r="H911" s="26">
        <f t="shared" si="78"/>
        <v>2.1752634952168545E-2</v>
      </c>
      <c r="I911" s="26">
        <f t="shared" si="79"/>
        <v>9.2355968062779407E-3</v>
      </c>
      <c r="J911" s="26">
        <f t="shared" si="80"/>
        <v>-7.5586149739266147E-3</v>
      </c>
      <c r="K911" s="69">
        <f t="shared" si="81"/>
        <v>-7.5586149739266147E-3</v>
      </c>
      <c r="L911" s="69">
        <v>9.488737508701453E-3</v>
      </c>
      <c r="M911" s="69">
        <f>_xlfn.NORM.DIST(L911,Main!$O$42,Main!$O$43,0)</f>
        <v>17.02460464101836</v>
      </c>
    </row>
    <row r="912" spans="1:13" x14ac:dyDescent="0.35">
      <c r="A912" s="10">
        <v>43326</v>
      </c>
      <c r="B912" s="27">
        <v>52.73</v>
      </c>
      <c r="C912" s="27">
        <v>39.479999999999997</v>
      </c>
      <c r="D912" s="27">
        <v>13.42</v>
      </c>
      <c r="E912" s="16"/>
      <c r="F912" s="29">
        <v>909</v>
      </c>
      <c r="G912" s="11">
        <f t="shared" si="77"/>
        <v>2018</v>
      </c>
      <c r="H912" s="26">
        <f t="shared" si="78"/>
        <v>1.297977769369643E-2</v>
      </c>
      <c r="I912" s="26">
        <f t="shared" si="79"/>
        <v>8.1383969029712403E-3</v>
      </c>
      <c r="J912" s="26">
        <f t="shared" si="80"/>
        <v>1.8045602469174554E-2</v>
      </c>
      <c r="K912" s="69">
        <f t="shared" si="81"/>
        <v>1.8045602469174554E-2</v>
      </c>
      <c r="L912" s="69">
        <v>9.5340563775604369E-3</v>
      </c>
      <c r="M912" s="69">
        <f>_xlfn.NORM.DIST(L912,Main!$O$42,Main!$O$43,0)</f>
        <v>17.006999519825545</v>
      </c>
    </row>
    <row r="913" spans="1:13" x14ac:dyDescent="0.35">
      <c r="A913" s="10">
        <v>43327</v>
      </c>
      <c r="B913" s="27">
        <v>52.41</v>
      </c>
      <c r="C913" s="27">
        <v>38.630001</v>
      </c>
      <c r="D913" s="27">
        <v>13.12</v>
      </c>
      <c r="E913" s="16"/>
      <c r="F913" s="29">
        <v>910</v>
      </c>
      <c r="G913" s="11">
        <f t="shared" si="77"/>
        <v>2018</v>
      </c>
      <c r="H913" s="26">
        <f t="shared" si="78"/>
        <v>-6.087140728303529E-3</v>
      </c>
      <c r="I913" s="26">
        <f t="shared" si="79"/>
        <v>-2.1765012000474551E-2</v>
      </c>
      <c r="J913" s="26">
        <f t="shared" si="80"/>
        <v>-2.2608348027592765E-2</v>
      </c>
      <c r="K913" s="69">
        <f t="shared" si="81"/>
        <v>-2.2608348027592765E-2</v>
      </c>
      <c r="L913" s="69">
        <v>9.5483648686943683E-3</v>
      </c>
      <c r="M913" s="69">
        <f>_xlfn.NORM.DIST(L913,Main!$O$42,Main!$O$43,0)</f>
        <v>17.001428276748388</v>
      </c>
    </row>
    <row r="914" spans="1:13" x14ac:dyDescent="0.35">
      <c r="A914" s="10">
        <v>43328</v>
      </c>
      <c r="B914" s="27">
        <v>53.27</v>
      </c>
      <c r="C914" s="27">
        <v>38.959999000000003</v>
      </c>
      <c r="D914" s="27">
        <v>12.59</v>
      </c>
      <c r="E914" s="16"/>
      <c r="F914" s="29">
        <v>911</v>
      </c>
      <c r="G914" s="11">
        <f t="shared" si="77"/>
        <v>2018</v>
      </c>
      <c r="H914" s="26">
        <f t="shared" si="78"/>
        <v>1.6275908114833041E-2</v>
      </c>
      <c r="I914" s="26">
        <f t="shared" si="79"/>
        <v>8.5062505421768554E-3</v>
      </c>
      <c r="J914" s="26">
        <f t="shared" si="80"/>
        <v>-4.1234935459687191E-2</v>
      </c>
      <c r="K914" s="69">
        <f t="shared" si="81"/>
        <v>-4.1234935459687191E-2</v>
      </c>
      <c r="L914" s="69">
        <v>9.5923996914395078E-3</v>
      </c>
      <c r="M914" s="69">
        <f>_xlfn.NORM.DIST(L914,Main!$O$42,Main!$O$43,0)</f>
        <v>16.984244194110683</v>
      </c>
    </row>
    <row r="915" spans="1:13" x14ac:dyDescent="0.35">
      <c r="A915" s="10">
        <v>43329</v>
      </c>
      <c r="B915" s="27">
        <v>53.310001</v>
      </c>
      <c r="C915" s="27">
        <v>39.099997999999999</v>
      </c>
      <c r="D915" s="27">
        <v>12.75</v>
      </c>
      <c r="E915" s="16"/>
      <c r="F915" s="29">
        <v>912</v>
      </c>
      <c r="G915" s="11">
        <f t="shared" si="77"/>
        <v>2018</v>
      </c>
      <c r="H915" s="26">
        <f t="shared" si="78"/>
        <v>7.5062866396843366E-4</v>
      </c>
      <c r="I915" s="26">
        <f t="shared" si="79"/>
        <v>3.5869627334406016E-3</v>
      </c>
      <c r="J915" s="26">
        <f t="shared" si="80"/>
        <v>1.2628423548179279E-2</v>
      </c>
      <c r="K915" s="69">
        <f t="shared" si="81"/>
        <v>1.2628423548179279E-2</v>
      </c>
      <c r="L915" s="69">
        <v>9.6275634921454776E-3</v>
      </c>
      <c r="M915" s="69">
        <f>_xlfn.NORM.DIST(L915,Main!$O$42,Main!$O$43,0)</f>
        <v>16.970480396512922</v>
      </c>
    </row>
    <row r="916" spans="1:13" x14ac:dyDescent="0.35">
      <c r="A916" s="10">
        <v>43332</v>
      </c>
      <c r="B916" s="27">
        <v>52.759998000000003</v>
      </c>
      <c r="C916" s="27">
        <v>39.939999</v>
      </c>
      <c r="D916" s="27">
        <v>12.77</v>
      </c>
      <c r="E916" s="16"/>
      <c r="F916" s="29">
        <v>913</v>
      </c>
      <c r="G916" s="11">
        <f t="shared" si="77"/>
        <v>2018</v>
      </c>
      <c r="H916" s="26">
        <f t="shared" si="78"/>
        <v>-1.0370659651268673E-2</v>
      </c>
      <c r="I916" s="26">
        <f t="shared" si="79"/>
        <v>2.1255887109688822E-2</v>
      </c>
      <c r="J916" s="26">
        <f t="shared" si="80"/>
        <v>1.567398440012676E-3</v>
      </c>
      <c r="K916" s="69">
        <f t="shared" si="81"/>
        <v>1.567398440012676E-3</v>
      </c>
      <c r="L916" s="69">
        <v>9.711957204568189E-3</v>
      </c>
      <c r="M916" s="69">
        <f>_xlfn.NORM.DIST(L916,Main!$O$42,Main!$O$43,0)</f>
        <v>16.937297270429085</v>
      </c>
    </row>
    <row r="917" spans="1:13" x14ac:dyDescent="0.35">
      <c r="A917" s="10">
        <v>43333</v>
      </c>
      <c r="B917" s="27">
        <v>53.400002000000001</v>
      </c>
      <c r="C917" s="27">
        <v>40.299999</v>
      </c>
      <c r="D917" s="27">
        <v>13.19</v>
      </c>
      <c r="E917" s="16"/>
      <c r="F917" s="29">
        <v>914</v>
      </c>
      <c r="G917" s="11">
        <f t="shared" si="77"/>
        <v>2018</v>
      </c>
      <c r="H917" s="26">
        <f t="shared" si="78"/>
        <v>1.2057493477724533E-2</v>
      </c>
      <c r="I917" s="26">
        <f t="shared" si="79"/>
        <v>8.9731411886285924E-3</v>
      </c>
      <c r="J917" s="26">
        <f t="shared" si="80"/>
        <v>3.2360296684775386E-2</v>
      </c>
      <c r="K917" s="69">
        <f t="shared" si="81"/>
        <v>3.2360296684775386E-2</v>
      </c>
      <c r="L917" s="69">
        <v>9.7193935675124396E-3</v>
      </c>
      <c r="M917" s="69">
        <f>_xlfn.NORM.DIST(L917,Main!$O$42,Main!$O$43,0)</f>
        <v>16.934363233739081</v>
      </c>
    </row>
    <row r="918" spans="1:13" x14ac:dyDescent="0.35">
      <c r="A918" s="10">
        <v>43334</v>
      </c>
      <c r="B918" s="27">
        <v>54.68</v>
      </c>
      <c r="C918" s="27">
        <v>40.5</v>
      </c>
      <c r="D918" s="27">
        <v>13.39</v>
      </c>
      <c r="E918" s="16"/>
      <c r="F918" s="29">
        <v>915</v>
      </c>
      <c r="G918" s="11">
        <f t="shared" si="77"/>
        <v>2018</v>
      </c>
      <c r="H918" s="26">
        <f t="shared" si="78"/>
        <v>2.3687228436416897E-2</v>
      </c>
      <c r="I918" s="26">
        <f t="shared" si="79"/>
        <v>4.9505299737522181E-3</v>
      </c>
      <c r="J918" s="26">
        <f t="shared" si="80"/>
        <v>1.5049192973858009E-2</v>
      </c>
      <c r="K918" s="69">
        <f t="shared" si="81"/>
        <v>1.5049192973858009E-2</v>
      </c>
      <c r="L918" s="69">
        <v>9.7277031680120564E-3</v>
      </c>
      <c r="M918" s="69">
        <f>_xlfn.NORM.DIST(L918,Main!$O$42,Main!$O$43,0)</f>
        <v>16.931082728861725</v>
      </c>
    </row>
    <row r="919" spans="1:13" x14ac:dyDescent="0.35">
      <c r="A919" s="10">
        <v>43335</v>
      </c>
      <c r="B919" s="27">
        <v>54.959999000000003</v>
      </c>
      <c r="C919" s="27">
        <v>40.259998000000003</v>
      </c>
      <c r="D919" s="27">
        <v>13.3</v>
      </c>
      <c r="E919" s="16"/>
      <c r="F919" s="29">
        <v>916</v>
      </c>
      <c r="G919" s="11">
        <f t="shared" si="77"/>
        <v>2018</v>
      </c>
      <c r="H919" s="26">
        <f t="shared" si="78"/>
        <v>5.1076178632940457E-3</v>
      </c>
      <c r="I919" s="26">
        <f t="shared" si="79"/>
        <v>-5.943603577948064E-3</v>
      </c>
      <c r="J919" s="26">
        <f t="shared" si="80"/>
        <v>-6.7441244753730974E-3</v>
      </c>
      <c r="K919" s="69">
        <f t="shared" si="81"/>
        <v>-6.7441244753730974E-3</v>
      </c>
      <c r="L919" s="69">
        <v>9.7337093347206697E-3</v>
      </c>
      <c r="M919" s="69">
        <f>_xlfn.NORM.DIST(L919,Main!$O$42,Main!$O$43,0)</f>
        <v>16.928710317368324</v>
      </c>
    </row>
    <row r="920" spans="1:13" x14ac:dyDescent="0.35">
      <c r="A920" s="10">
        <v>43336</v>
      </c>
      <c r="B920" s="27">
        <v>54.080002</v>
      </c>
      <c r="C920" s="27">
        <v>40.240001999999997</v>
      </c>
      <c r="D920" s="27">
        <v>13.27</v>
      </c>
      <c r="E920" s="16"/>
      <c r="F920" s="29">
        <v>917</v>
      </c>
      <c r="G920" s="11">
        <f t="shared" si="77"/>
        <v>2018</v>
      </c>
      <c r="H920" s="26">
        <f t="shared" si="78"/>
        <v>-1.6141161002086329E-2</v>
      </c>
      <c r="I920" s="26">
        <f t="shared" si="79"/>
        <v>-4.9679504127365319E-4</v>
      </c>
      <c r="J920" s="26">
        <f t="shared" si="80"/>
        <v>-2.2581868835919784E-3</v>
      </c>
      <c r="K920" s="69">
        <f t="shared" si="81"/>
        <v>-2.2581868835919784E-3</v>
      </c>
      <c r="L920" s="69">
        <v>9.8620128691158434E-3</v>
      </c>
      <c r="M920" s="69">
        <f>_xlfn.NORM.DIST(L920,Main!$O$42,Main!$O$43,0)</f>
        <v>16.877777933145243</v>
      </c>
    </row>
    <row r="921" spans="1:13" x14ac:dyDescent="0.35">
      <c r="A921" s="10">
        <v>43339</v>
      </c>
      <c r="B921" s="27">
        <v>55.060001</v>
      </c>
      <c r="C921" s="27">
        <v>40.630001</v>
      </c>
      <c r="D921" s="27">
        <v>13.83</v>
      </c>
      <c r="E921" s="16"/>
      <c r="F921" s="29">
        <v>918</v>
      </c>
      <c r="G921" s="11">
        <f t="shared" si="77"/>
        <v>2018</v>
      </c>
      <c r="H921" s="26">
        <f t="shared" si="78"/>
        <v>1.7959049159509723E-2</v>
      </c>
      <c r="I921" s="26">
        <f t="shared" si="79"/>
        <v>9.6451591187187921E-3</v>
      </c>
      <c r="J921" s="26">
        <f t="shared" si="80"/>
        <v>4.1334297332550639E-2</v>
      </c>
      <c r="K921" s="69">
        <f t="shared" si="81"/>
        <v>4.1334297332550639E-2</v>
      </c>
      <c r="L921" s="69">
        <v>9.8847592325419249E-3</v>
      </c>
      <c r="M921" s="69">
        <f>_xlfn.NORM.DIST(L921,Main!$O$42,Main!$O$43,0)</f>
        <v>16.868698136837725</v>
      </c>
    </row>
    <row r="922" spans="1:13" x14ac:dyDescent="0.35">
      <c r="A922" s="10">
        <v>43340</v>
      </c>
      <c r="B922" s="27">
        <v>54.52</v>
      </c>
      <c r="C922" s="27">
        <v>39.900002000000001</v>
      </c>
      <c r="D922" s="27">
        <v>13.56</v>
      </c>
      <c r="E922" s="16"/>
      <c r="F922" s="29">
        <v>919</v>
      </c>
      <c r="G922" s="11">
        <f t="shared" si="77"/>
        <v>2018</v>
      </c>
      <c r="H922" s="26">
        <f t="shared" si="78"/>
        <v>-9.8559110481342051E-3</v>
      </c>
      <c r="I922" s="26">
        <f t="shared" si="79"/>
        <v>-1.8130360590860609E-2</v>
      </c>
      <c r="J922" s="26">
        <f t="shared" si="80"/>
        <v>-1.9715863164417317E-2</v>
      </c>
      <c r="K922" s="69">
        <f t="shared" si="81"/>
        <v>-1.9715863164417317E-2</v>
      </c>
      <c r="L922" s="69">
        <v>9.8858605432585664E-3</v>
      </c>
      <c r="M922" s="69">
        <f>_xlfn.NORM.DIST(L922,Main!$O$42,Main!$O$43,0)</f>
        <v>16.868258138109248</v>
      </c>
    </row>
    <row r="923" spans="1:13" x14ac:dyDescent="0.35">
      <c r="A923" s="10">
        <v>43341</v>
      </c>
      <c r="B923" s="27">
        <v>54.330002</v>
      </c>
      <c r="C923" s="27">
        <v>40.659999999999997</v>
      </c>
      <c r="D923" s="27">
        <v>13.78</v>
      </c>
      <c r="E923" s="16"/>
      <c r="F923" s="29">
        <v>920</v>
      </c>
      <c r="G923" s="11">
        <f t="shared" si="77"/>
        <v>2018</v>
      </c>
      <c r="H923" s="26">
        <f t="shared" si="78"/>
        <v>-3.4910094528264836E-3</v>
      </c>
      <c r="I923" s="26">
        <f t="shared" si="79"/>
        <v>1.8868434179070692E-2</v>
      </c>
      <c r="J923" s="26">
        <f t="shared" si="80"/>
        <v>1.6093983073262843E-2</v>
      </c>
      <c r="K923" s="69">
        <f t="shared" si="81"/>
        <v>1.6093983073262843E-2</v>
      </c>
      <c r="L923" s="69">
        <v>9.9010709827115368E-3</v>
      </c>
      <c r="M923" s="69">
        <f>_xlfn.NORM.DIST(L923,Main!$O$42,Main!$O$43,0)</f>
        <v>16.862177614261608</v>
      </c>
    </row>
    <row r="924" spans="1:13" x14ac:dyDescent="0.35">
      <c r="A924" s="10">
        <v>43342</v>
      </c>
      <c r="B924" s="27">
        <v>52.98</v>
      </c>
      <c r="C924" s="27">
        <v>39.490001999999997</v>
      </c>
      <c r="D924" s="27">
        <v>13.68</v>
      </c>
      <c r="E924" s="16"/>
      <c r="F924" s="29">
        <v>921</v>
      </c>
      <c r="G924" s="11">
        <f t="shared" si="77"/>
        <v>2018</v>
      </c>
      <c r="H924" s="26">
        <f t="shared" si="78"/>
        <v>-2.5162113531581824E-2</v>
      </c>
      <c r="I924" s="26">
        <f t="shared" si="79"/>
        <v>-2.9197282255910735E-2</v>
      </c>
      <c r="J924" s="26">
        <f t="shared" si="80"/>
        <v>-7.2833533911080463E-3</v>
      </c>
      <c r="K924" s="69">
        <f t="shared" si="81"/>
        <v>-7.2833533911080463E-3</v>
      </c>
      <c r="L924" s="69">
        <v>9.9256397999699982E-3</v>
      </c>
      <c r="M924" s="69">
        <f>_xlfn.NORM.DIST(L924,Main!$O$42,Main!$O$43,0)</f>
        <v>16.852341795880513</v>
      </c>
    </row>
    <row r="925" spans="1:13" x14ac:dyDescent="0.35">
      <c r="A925" s="10">
        <v>43343</v>
      </c>
      <c r="B925" s="27">
        <v>52.889999000000003</v>
      </c>
      <c r="C925" s="27">
        <v>39.75</v>
      </c>
      <c r="D925" s="27">
        <v>13.53</v>
      </c>
      <c r="E925" s="16"/>
      <c r="F925" s="29">
        <v>922</v>
      </c>
      <c r="G925" s="11">
        <f t="shared" si="77"/>
        <v>2018</v>
      </c>
      <c r="H925" s="26">
        <f t="shared" si="78"/>
        <v>-1.700217673200958E-3</v>
      </c>
      <c r="I925" s="26">
        <f t="shared" si="79"/>
        <v>6.5623151560511347E-3</v>
      </c>
      <c r="J925" s="26">
        <f t="shared" si="80"/>
        <v>-1.102547001170771E-2</v>
      </c>
      <c r="K925" s="69">
        <f t="shared" si="81"/>
        <v>-1.102547001170771E-2</v>
      </c>
      <c r="L925" s="69">
        <v>9.950330853168092E-3</v>
      </c>
      <c r="M925" s="69">
        <f>_xlfn.NORM.DIST(L925,Main!$O$42,Main!$O$43,0)</f>
        <v>16.842439415084662</v>
      </c>
    </row>
    <row r="926" spans="1:13" x14ac:dyDescent="0.35">
      <c r="A926" s="10">
        <v>43346</v>
      </c>
      <c r="B926" s="27">
        <v>52.57</v>
      </c>
      <c r="C926" s="27">
        <v>39.779998999999997</v>
      </c>
      <c r="D926" s="27">
        <v>13.39</v>
      </c>
      <c r="E926" s="16"/>
      <c r="F926" s="29">
        <v>923</v>
      </c>
      <c r="G926" s="11">
        <f t="shared" si="77"/>
        <v>2018</v>
      </c>
      <c r="H926" s="26">
        <f t="shared" si="78"/>
        <v>-6.068651339365968E-3</v>
      </c>
      <c r="I926" s="26">
        <f t="shared" si="79"/>
        <v>7.5440718722431517E-4</v>
      </c>
      <c r="J926" s="26">
        <f t="shared" si="80"/>
        <v>-1.0401282479615446E-2</v>
      </c>
      <c r="K926" s="69">
        <f t="shared" si="81"/>
        <v>-1.0401282479615446E-2</v>
      </c>
      <c r="L926" s="69">
        <v>9.9644952594317281E-3</v>
      </c>
      <c r="M926" s="69">
        <f>_xlfn.NORM.DIST(L926,Main!$O$42,Main!$O$43,0)</f>
        <v>16.836750799069083</v>
      </c>
    </row>
    <row r="927" spans="1:13" x14ac:dyDescent="0.35">
      <c r="A927" s="10">
        <v>43347</v>
      </c>
      <c r="B927" s="27">
        <v>53.009998000000003</v>
      </c>
      <c r="C927" s="27">
        <v>39.380001</v>
      </c>
      <c r="D927" s="27">
        <v>13.41</v>
      </c>
      <c r="E927" s="16"/>
      <c r="F927" s="29">
        <v>924</v>
      </c>
      <c r="G927" s="11">
        <f t="shared" si="77"/>
        <v>2018</v>
      </c>
      <c r="H927" s="26">
        <f t="shared" si="78"/>
        <v>8.3349224396269388E-3</v>
      </c>
      <c r="I927" s="26">
        <f t="shared" si="79"/>
        <v>-1.0106149682985285E-2</v>
      </c>
      <c r="J927" s="26">
        <f t="shared" si="80"/>
        <v>1.4925375905060505E-3</v>
      </c>
      <c r="K927" s="69">
        <f t="shared" si="81"/>
        <v>1.4925375905060505E-3</v>
      </c>
      <c r="L927" s="69">
        <v>9.9664748949215027E-3</v>
      </c>
      <c r="M927" s="69">
        <f>_xlfn.NORM.DIST(L927,Main!$O$42,Main!$O$43,0)</f>
        <v>16.835955289071279</v>
      </c>
    </row>
    <row r="928" spans="1:13" x14ac:dyDescent="0.35">
      <c r="A928" s="10">
        <v>43348</v>
      </c>
      <c r="B928" s="27">
        <v>52.599997999999999</v>
      </c>
      <c r="C928" s="27">
        <v>38.740001999999997</v>
      </c>
      <c r="D928" s="27">
        <v>13.13</v>
      </c>
      <c r="E928" s="16"/>
      <c r="F928" s="29">
        <v>925</v>
      </c>
      <c r="G928" s="11">
        <f t="shared" si="77"/>
        <v>2018</v>
      </c>
      <c r="H928" s="26">
        <f t="shared" si="78"/>
        <v>-7.7644555501338603E-3</v>
      </c>
      <c r="I928" s="26">
        <f t="shared" si="79"/>
        <v>-1.6385388999505496E-2</v>
      </c>
      <c r="J928" s="26">
        <f t="shared" si="80"/>
        <v>-2.1101008978882282E-2</v>
      </c>
      <c r="K928" s="69">
        <f t="shared" si="81"/>
        <v>-2.1101008978882282E-2</v>
      </c>
      <c r="L928" s="69">
        <v>1.0011635414246741E-2</v>
      </c>
      <c r="M928" s="69">
        <f>_xlfn.NORM.DIST(L928,Main!$O$42,Main!$O$43,0)</f>
        <v>16.817776979008634</v>
      </c>
    </row>
    <row r="929" spans="1:13" x14ac:dyDescent="0.35">
      <c r="A929" s="10">
        <v>43349</v>
      </c>
      <c r="B929" s="27">
        <v>52.68</v>
      </c>
      <c r="C929" s="27">
        <v>38.409999999999997</v>
      </c>
      <c r="D929" s="27">
        <v>13.07</v>
      </c>
      <c r="E929" s="16"/>
      <c r="F929" s="29">
        <v>926</v>
      </c>
      <c r="G929" s="11">
        <f t="shared" si="77"/>
        <v>2018</v>
      </c>
      <c r="H929" s="26">
        <f t="shared" si="78"/>
        <v>1.5197951542305335E-3</v>
      </c>
      <c r="I929" s="26">
        <f t="shared" si="79"/>
        <v>-8.5548672472611567E-3</v>
      </c>
      <c r="J929" s="26">
        <f t="shared" si="80"/>
        <v>-4.5801606785742608E-3</v>
      </c>
      <c r="K929" s="69">
        <f t="shared" si="81"/>
        <v>-4.5801606785742608E-3</v>
      </c>
      <c r="L929" s="69">
        <v>1.0059526987733335E-2</v>
      </c>
      <c r="M929" s="69">
        <f>_xlfn.NORM.DIST(L929,Main!$O$42,Main!$O$43,0)</f>
        <v>16.798435251990046</v>
      </c>
    </row>
    <row r="930" spans="1:13" x14ac:dyDescent="0.35">
      <c r="A930" s="10">
        <v>43350</v>
      </c>
      <c r="B930" s="27">
        <v>52.25</v>
      </c>
      <c r="C930" s="27">
        <v>38.810001</v>
      </c>
      <c r="D930" s="27">
        <v>13.17</v>
      </c>
      <c r="E930" s="16"/>
      <c r="F930" s="29">
        <v>927</v>
      </c>
      <c r="G930" s="11">
        <f t="shared" si="77"/>
        <v>2018</v>
      </c>
      <c r="H930" s="26">
        <f t="shared" si="78"/>
        <v>-8.1959860301599081E-3</v>
      </c>
      <c r="I930" s="26">
        <f t="shared" si="79"/>
        <v>1.036012878955625E-2</v>
      </c>
      <c r="J930" s="26">
        <f t="shared" si="80"/>
        <v>7.621988119058962E-3</v>
      </c>
      <c r="K930" s="69">
        <f t="shared" si="81"/>
        <v>7.621988119058962E-3</v>
      </c>
      <c r="L930" s="69">
        <v>1.0126668817929268E-2</v>
      </c>
      <c r="M930" s="69">
        <f>_xlfn.NORM.DIST(L930,Main!$O$42,Main!$O$43,0)</f>
        <v>16.771208459203812</v>
      </c>
    </row>
    <row r="931" spans="1:13" x14ac:dyDescent="0.35">
      <c r="A931" s="10">
        <v>43353</v>
      </c>
      <c r="B931" s="27">
        <v>52.759998000000003</v>
      </c>
      <c r="C931" s="27">
        <v>38.840000000000003</v>
      </c>
      <c r="D931" s="27">
        <v>13.11</v>
      </c>
      <c r="E931" s="16"/>
      <c r="F931" s="29">
        <v>928</v>
      </c>
      <c r="G931" s="11">
        <f t="shared" si="77"/>
        <v>2018</v>
      </c>
      <c r="H931" s="26">
        <f t="shared" si="78"/>
        <v>9.7133990966871506E-3</v>
      </c>
      <c r="I931" s="26">
        <f t="shared" si="79"/>
        <v>7.7267227575468099E-4</v>
      </c>
      <c r="J931" s="26">
        <f t="shared" si="80"/>
        <v>-4.5662179795811948E-3</v>
      </c>
      <c r="K931" s="69">
        <f t="shared" si="81"/>
        <v>-4.5662179795811948E-3</v>
      </c>
      <c r="L931" s="69">
        <v>1.0169579169629012E-2</v>
      </c>
      <c r="M931" s="69">
        <f>_xlfn.NORM.DIST(L931,Main!$O$42,Main!$O$43,0)</f>
        <v>16.753740528299517</v>
      </c>
    </row>
    <row r="932" spans="1:13" x14ac:dyDescent="0.35">
      <c r="A932" s="10">
        <v>43354</v>
      </c>
      <c r="B932" s="27">
        <v>53.259998000000003</v>
      </c>
      <c r="C932" s="27">
        <v>38.720001000000003</v>
      </c>
      <c r="D932" s="27">
        <v>13.11</v>
      </c>
      <c r="E932" s="16"/>
      <c r="F932" s="29">
        <v>929</v>
      </c>
      <c r="G932" s="11">
        <f t="shared" si="77"/>
        <v>2018</v>
      </c>
      <c r="H932" s="26">
        <f t="shared" si="78"/>
        <v>9.4322528925445473E-3</v>
      </c>
      <c r="I932" s="26">
        <f t="shared" si="79"/>
        <v>-3.0943551883019786E-3</v>
      </c>
      <c r="J932" s="26">
        <f t="shared" si="80"/>
        <v>0</v>
      </c>
      <c r="K932" s="69">
        <f t="shared" si="81"/>
        <v>0</v>
      </c>
      <c r="L932" s="69">
        <v>1.0234880659397866E-2</v>
      </c>
      <c r="M932" s="69">
        <f>_xlfn.NORM.DIST(L932,Main!$O$42,Main!$O$43,0)</f>
        <v>16.727057465639742</v>
      </c>
    </row>
    <row r="933" spans="1:13" x14ac:dyDescent="0.35">
      <c r="A933" s="10">
        <v>43355</v>
      </c>
      <c r="B933" s="27">
        <v>52.669998</v>
      </c>
      <c r="C933" s="27">
        <v>38.880001</v>
      </c>
      <c r="D933" s="27">
        <v>13.31</v>
      </c>
      <c r="E933" s="16"/>
      <c r="F933" s="29">
        <v>930</v>
      </c>
      <c r="G933" s="11">
        <f t="shared" si="77"/>
        <v>2018</v>
      </c>
      <c r="H933" s="26">
        <f t="shared" si="78"/>
        <v>-1.113954731113507E-2</v>
      </c>
      <c r="I933" s="26">
        <f t="shared" si="79"/>
        <v>4.1237170775802615E-3</v>
      </c>
      <c r="J933" s="26">
        <f t="shared" si="80"/>
        <v>1.5140334631411961E-2</v>
      </c>
      <c r="K933" s="69">
        <f t="shared" si="81"/>
        <v>1.5140334631411961E-2</v>
      </c>
      <c r="L933" s="69">
        <v>1.0248427418266648E-2</v>
      </c>
      <c r="M933" s="69">
        <f>_xlfn.NORM.DIST(L933,Main!$O$42,Main!$O$43,0)</f>
        <v>16.721506994896714</v>
      </c>
    </row>
    <row r="934" spans="1:13" x14ac:dyDescent="0.35">
      <c r="A934" s="10">
        <v>43356</v>
      </c>
      <c r="B934" s="27">
        <v>54.529998999999997</v>
      </c>
      <c r="C934" s="27">
        <v>38.959999000000003</v>
      </c>
      <c r="D934" s="27">
        <v>13.34</v>
      </c>
      <c r="E934" s="16"/>
      <c r="F934" s="29">
        <v>931</v>
      </c>
      <c r="G934" s="11">
        <f t="shared" si="77"/>
        <v>2018</v>
      </c>
      <c r="H934" s="26">
        <f t="shared" si="78"/>
        <v>3.4704995076423745E-2</v>
      </c>
      <c r="I934" s="26">
        <f t="shared" si="79"/>
        <v>2.0554477945803791E-3</v>
      </c>
      <c r="J934" s="26">
        <f t="shared" si="80"/>
        <v>2.2514080804574279E-3</v>
      </c>
      <c r="K934" s="69">
        <f t="shared" si="81"/>
        <v>2.2514080804574279E-3</v>
      </c>
      <c r="L934" s="69">
        <v>1.0256500167189061E-2</v>
      </c>
      <c r="M934" s="69">
        <f>_xlfn.NORM.DIST(L934,Main!$O$42,Main!$O$43,0)</f>
        <v>16.718196914824198</v>
      </c>
    </row>
    <row r="935" spans="1:13" x14ac:dyDescent="0.35">
      <c r="A935" s="10">
        <v>43357</v>
      </c>
      <c r="B935" s="27">
        <v>54.869999</v>
      </c>
      <c r="C935" s="27">
        <v>39.779998999999997</v>
      </c>
      <c r="D935" s="27">
        <v>13.44</v>
      </c>
      <c r="E935" s="16"/>
      <c r="F935" s="29">
        <v>932</v>
      </c>
      <c r="G935" s="11">
        <f t="shared" si="77"/>
        <v>2018</v>
      </c>
      <c r="H935" s="26">
        <f t="shared" si="78"/>
        <v>6.2157422465479234E-3</v>
      </c>
      <c r="I935" s="26">
        <f t="shared" si="79"/>
        <v>2.082879518058223E-2</v>
      </c>
      <c r="J935" s="26">
        <f t="shared" si="80"/>
        <v>7.4682946075257444E-3</v>
      </c>
      <c r="K935" s="69">
        <f t="shared" si="81"/>
        <v>7.4682946075257444E-3</v>
      </c>
      <c r="L935" s="69">
        <v>1.026105431148165E-2</v>
      </c>
      <c r="M935" s="69">
        <f>_xlfn.NORM.DIST(L935,Main!$O$42,Main!$O$43,0)</f>
        <v>16.716328763650523</v>
      </c>
    </row>
    <row r="936" spans="1:13" x14ac:dyDescent="0.35">
      <c r="A936" s="10">
        <v>43360</v>
      </c>
      <c r="B936" s="27">
        <v>54.73</v>
      </c>
      <c r="C936" s="27">
        <v>40</v>
      </c>
      <c r="D936" s="27">
        <v>13.38</v>
      </c>
      <c r="E936" s="16"/>
      <c r="F936" s="29">
        <v>933</v>
      </c>
      <c r="G936" s="11">
        <f t="shared" si="77"/>
        <v>2018</v>
      </c>
      <c r="H936" s="26">
        <f t="shared" si="78"/>
        <v>-2.5547276901619121E-3</v>
      </c>
      <c r="I936" s="26">
        <f t="shared" si="79"/>
        <v>5.5152058263710163E-3</v>
      </c>
      <c r="J936" s="26">
        <f t="shared" si="80"/>
        <v>-4.4742803949209663E-3</v>
      </c>
      <c r="K936" s="69">
        <f t="shared" si="81"/>
        <v>-4.4742803949209663E-3</v>
      </c>
      <c r="L936" s="69">
        <v>1.0293093596989277E-2</v>
      </c>
      <c r="M936" s="69">
        <f>_xlfn.NORM.DIST(L936,Main!$O$42,Main!$O$43,0)</f>
        <v>16.703169481509477</v>
      </c>
    </row>
    <row r="937" spans="1:13" x14ac:dyDescent="0.35">
      <c r="A937" s="10">
        <v>43361</v>
      </c>
      <c r="B937" s="27">
        <v>54.900002000000001</v>
      </c>
      <c r="C937" s="27">
        <v>40.5</v>
      </c>
      <c r="D937" s="27">
        <v>13.58</v>
      </c>
      <c r="E937" s="16"/>
      <c r="F937" s="29">
        <v>934</v>
      </c>
      <c r="G937" s="11">
        <f t="shared" si="77"/>
        <v>2018</v>
      </c>
      <c r="H937" s="26">
        <f t="shared" si="78"/>
        <v>3.10137978953001E-3</v>
      </c>
      <c r="I937" s="26">
        <f t="shared" si="79"/>
        <v>1.242251999855711E-2</v>
      </c>
      <c r="J937" s="26">
        <f t="shared" si="80"/>
        <v>1.4837067430467574E-2</v>
      </c>
      <c r="K937" s="69">
        <f t="shared" si="81"/>
        <v>1.4837067430467574E-2</v>
      </c>
      <c r="L937" s="69">
        <v>1.0379969018519793E-2</v>
      </c>
      <c r="M937" s="69">
        <f>_xlfn.NORM.DIST(L937,Main!$O$42,Main!$O$43,0)</f>
        <v>16.667343074981982</v>
      </c>
    </row>
    <row r="938" spans="1:13" x14ac:dyDescent="0.35">
      <c r="A938" s="10">
        <v>43362</v>
      </c>
      <c r="B938" s="27">
        <v>56.189999</v>
      </c>
      <c r="C938" s="27">
        <v>40.479999999999997</v>
      </c>
      <c r="D938" s="27">
        <v>13.49</v>
      </c>
      <c r="E938" s="16"/>
      <c r="F938" s="29">
        <v>935</v>
      </c>
      <c r="G938" s="11">
        <f t="shared" si="77"/>
        <v>2018</v>
      </c>
      <c r="H938" s="26">
        <f t="shared" si="78"/>
        <v>2.3225402381988822E-2</v>
      </c>
      <c r="I938" s="26">
        <f t="shared" si="79"/>
        <v>-4.9394913328347826E-4</v>
      </c>
      <c r="J938" s="26">
        <f t="shared" si="80"/>
        <v>-6.6494519108855317E-3</v>
      </c>
      <c r="K938" s="69">
        <f t="shared" si="81"/>
        <v>-6.6494519108855317E-3</v>
      </c>
      <c r="L938" s="69">
        <v>1.043825474672226E-2</v>
      </c>
      <c r="M938" s="69">
        <f>_xlfn.NORM.DIST(L938,Main!$O$42,Main!$O$43,0)</f>
        <v>16.643188904668555</v>
      </c>
    </row>
    <row r="939" spans="1:13" x14ac:dyDescent="0.35">
      <c r="A939" s="10">
        <v>43363</v>
      </c>
      <c r="B939" s="27">
        <v>56</v>
      </c>
      <c r="C939" s="27">
        <v>40.119999</v>
      </c>
      <c r="D939" s="27">
        <v>13.48</v>
      </c>
      <c r="E939" s="16"/>
      <c r="F939" s="29">
        <v>936</v>
      </c>
      <c r="G939" s="11">
        <f t="shared" si="77"/>
        <v>2018</v>
      </c>
      <c r="H939" s="26">
        <f t="shared" si="78"/>
        <v>-3.3870965921965145E-3</v>
      </c>
      <c r="I939" s="26">
        <f t="shared" si="79"/>
        <v>-8.9330868106999081E-3</v>
      </c>
      <c r="J939" s="26">
        <f t="shared" si="80"/>
        <v>-7.4156473550349026E-4</v>
      </c>
      <c r="K939" s="69">
        <f t="shared" si="81"/>
        <v>-7.4156473550349026E-4</v>
      </c>
      <c r="L939" s="69">
        <v>1.0561788051108521E-2</v>
      </c>
      <c r="M939" s="69">
        <f>_xlfn.NORM.DIST(L939,Main!$O$42,Main!$O$43,0)</f>
        <v>16.591685338118321</v>
      </c>
    </row>
    <row r="940" spans="1:13" x14ac:dyDescent="0.35">
      <c r="A940" s="10">
        <v>43364</v>
      </c>
      <c r="B940" s="27">
        <v>55.470001000000003</v>
      </c>
      <c r="C940" s="27">
        <v>40.25</v>
      </c>
      <c r="D940" s="27">
        <v>13.28</v>
      </c>
      <c r="E940" s="16"/>
      <c r="F940" s="29">
        <v>937</v>
      </c>
      <c r="G940" s="11">
        <f t="shared" si="77"/>
        <v>2018</v>
      </c>
      <c r="H940" s="26">
        <f t="shared" si="78"/>
        <v>-9.5093386402434407E-3</v>
      </c>
      <c r="I940" s="26">
        <f t="shared" si="79"/>
        <v>3.2350656960622079E-3</v>
      </c>
      <c r="J940" s="26">
        <f t="shared" si="80"/>
        <v>-1.4947961435873252E-2</v>
      </c>
      <c r="K940" s="69">
        <f t="shared" si="81"/>
        <v>-1.4947961435873252E-2</v>
      </c>
      <c r="L940" s="69">
        <v>1.0582109330536788E-2</v>
      </c>
      <c r="M940" s="69">
        <f>_xlfn.NORM.DIST(L940,Main!$O$42,Main!$O$43,0)</f>
        <v>16.583172866638272</v>
      </c>
    </row>
    <row r="941" spans="1:13" x14ac:dyDescent="0.35">
      <c r="A941" s="10">
        <v>43367</v>
      </c>
      <c r="B941" s="27">
        <v>56.049999</v>
      </c>
      <c r="C941" s="27">
        <v>40.389999000000003</v>
      </c>
      <c r="D941" s="27">
        <v>13.13</v>
      </c>
      <c r="E941" s="16"/>
      <c r="F941" s="29">
        <v>938</v>
      </c>
      <c r="G941" s="11">
        <f t="shared" si="77"/>
        <v>2018</v>
      </c>
      <c r="H941" s="26">
        <f t="shared" si="78"/>
        <v>1.040177958204979E-2</v>
      </c>
      <c r="I941" s="26">
        <f t="shared" si="79"/>
        <v>3.4722009521453512E-3</v>
      </c>
      <c r="J941" s="26">
        <f t="shared" si="80"/>
        <v>-1.1359455733582892E-2</v>
      </c>
      <c r="K941" s="69">
        <f t="shared" si="81"/>
        <v>-1.1359455733582892E-2</v>
      </c>
      <c r="L941" s="69">
        <v>1.0583401278680011E-2</v>
      </c>
      <c r="M941" s="69">
        <f>_xlfn.NORM.DIST(L941,Main!$O$42,Main!$O$43,0)</f>
        <v>16.582631295307504</v>
      </c>
    </row>
    <row r="942" spans="1:13" x14ac:dyDescent="0.35">
      <c r="A942" s="10">
        <v>43368</v>
      </c>
      <c r="B942" s="27">
        <v>56.23</v>
      </c>
      <c r="C942" s="27">
        <v>40.619999</v>
      </c>
      <c r="D942" s="27">
        <v>13.15</v>
      </c>
      <c r="E942" s="16"/>
      <c r="F942" s="29">
        <v>939</v>
      </c>
      <c r="G942" s="11">
        <f t="shared" si="77"/>
        <v>2018</v>
      </c>
      <c r="H942" s="26">
        <f t="shared" si="78"/>
        <v>3.2062906271547393E-3</v>
      </c>
      <c r="I942" s="26">
        <f t="shared" si="79"/>
        <v>5.6783267171060933E-3</v>
      </c>
      <c r="J942" s="26">
        <f t="shared" si="80"/>
        <v>1.5220703090686718E-3</v>
      </c>
      <c r="K942" s="69">
        <f t="shared" si="81"/>
        <v>1.5220703090686718E-3</v>
      </c>
      <c r="L942" s="69">
        <v>1.0627354208896029E-2</v>
      </c>
      <c r="M942" s="69">
        <f>_xlfn.NORM.DIST(L942,Main!$O$42,Main!$O$43,0)</f>
        <v>16.564179574120718</v>
      </c>
    </row>
    <row r="943" spans="1:13" x14ac:dyDescent="0.35">
      <c r="A943" s="10">
        <v>43369</v>
      </c>
      <c r="B943" s="27">
        <v>56.75</v>
      </c>
      <c r="C943" s="27">
        <v>40.689999</v>
      </c>
      <c r="D943" s="27">
        <v>13.07</v>
      </c>
      <c r="E943" s="16"/>
      <c r="F943" s="29">
        <v>940</v>
      </c>
      <c r="G943" s="11">
        <f t="shared" si="77"/>
        <v>2018</v>
      </c>
      <c r="H943" s="26">
        <f t="shared" si="78"/>
        <v>9.2052340574017115E-3</v>
      </c>
      <c r="I943" s="26">
        <f t="shared" si="79"/>
        <v>1.7218059037116403E-3</v>
      </c>
      <c r="J943" s="26">
        <f t="shared" si="80"/>
        <v>-6.1022309876429407E-3</v>
      </c>
      <c r="K943" s="69">
        <f t="shared" si="81"/>
        <v>-6.1022309876429407E-3</v>
      </c>
      <c r="L943" s="69">
        <v>1.0703466099359613E-2</v>
      </c>
      <c r="M943" s="69">
        <f>_xlfn.NORM.DIST(L943,Main!$O$42,Main!$O$43,0)</f>
        <v>16.532103237298578</v>
      </c>
    </row>
    <row r="944" spans="1:13" x14ac:dyDescent="0.35">
      <c r="A944" s="10">
        <v>43370</v>
      </c>
      <c r="B944" s="27">
        <v>57.16</v>
      </c>
      <c r="C944" s="27">
        <v>40.560001</v>
      </c>
      <c r="D944" s="27">
        <v>13.32</v>
      </c>
      <c r="E944" s="16"/>
      <c r="F944" s="29">
        <v>941</v>
      </c>
      <c r="G944" s="11">
        <f t="shared" si="77"/>
        <v>2018</v>
      </c>
      <c r="H944" s="26">
        <f t="shared" si="78"/>
        <v>7.1986967001544536E-3</v>
      </c>
      <c r="I944" s="26">
        <f t="shared" si="79"/>
        <v>-3.1999534997756178E-3</v>
      </c>
      <c r="J944" s="26">
        <f t="shared" si="80"/>
        <v>1.8947137476112392E-2</v>
      </c>
      <c r="K944" s="69">
        <f t="shared" si="81"/>
        <v>1.8947137476112392E-2</v>
      </c>
      <c r="L944" s="69">
        <v>1.0706740394424451E-2</v>
      </c>
      <c r="M944" s="69">
        <f>_xlfn.NORM.DIST(L944,Main!$O$42,Main!$O$43,0)</f>
        <v>16.530719814150885</v>
      </c>
    </row>
    <row r="945" spans="1:13" x14ac:dyDescent="0.35">
      <c r="A945" s="10">
        <v>43371</v>
      </c>
      <c r="B945" s="27">
        <v>57.029998999999997</v>
      </c>
      <c r="C945" s="27">
        <v>39.909999999999997</v>
      </c>
      <c r="D945" s="27">
        <v>13.14</v>
      </c>
      <c r="E945" s="16"/>
      <c r="F945" s="29">
        <v>942</v>
      </c>
      <c r="G945" s="11">
        <f t="shared" si="77"/>
        <v>2018</v>
      </c>
      <c r="H945" s="26">
        <f t="shared" si="78"/>
        <v>-2.2769254278502569E-3</v>
      </c>
      <c r="I945" s="26">
        <f t="shared" si="79"/>
        <v>-1.6155464877117276E-2</v>
      </c>
      <c r="J945" s="26">
        <f t="shared" si="80"/>
        <v>-1.3605652055778598E-2</v>
      </c>
      <c r="K945" s="69">
        <f t="shared" si="81"/>
        <v>-1.3605652055778598E-2</v>
      </c>
      <c r="L945" s="69">
        <v>1.0741241831412616E-2</v>
      </c>
      <c r="M945" s="69">
        <f>_xlfn.NORM.DIST(L945,Main!$O$42,Main!$O$43,0)</f>
        <v>16.516125042941312</v>
      </c>
    </row>
    <row r="946" spans="1:13" x14ac:dyDescent="0.35">
      <c r="A946" s="10">
        <v>43374</v>
      </c>
      <c r="B946" s="27">
        <v>56.279998999999997</v>
      </c>
      <c r="C946" s="27">
        <v>39.860000999999997</v>
      </c>
      <c r="D946" s="27">
        <v>13.36</v>
      </c>
      <c r="E946" s="16"/>
      <c r="F946" s="29">
        <v>943</v>
      </c>
      <c r="G946" s="11">
        <f t="shared" si="77"/>
        <v>2018</v>
      </c>
      <c r="H946" s="26">
        <f t="shared" si="78"/>
        <v>-1.3238213155929619E-2</v>
      </c>
      <c r="I946" s="26">
        <f t="shared" si="79"/>
        <v>-1.2535791881868111E-3</v>
      </c>
      <c r="J946" s="26">
        <f t="shared" si="80"/>
        <v>1.660415505203516E-2</v>
      </c>
      <c r="K946" s="69">
        <f t="shared" si="81"/>
        <v>1.660415505203516E-2</v>
      </c>
      <c r="L946" s="69">
        <v>1.0766149539460092E-2</v>
      </c>
      <c r="M946" s="69">
        <f>_xlfn.NORM.DIST(L946,Main!$O$42,Main!$O$43,0)</f>
        <v>16.505568705569029</v>
      </c>
    </row>
    <row r="947" spans="1:13" x14ac:dyDescent="0.35">
      <c r="A947" s="10">
        <v>43375</v>
      </c>
      <c r="B947" s="27">
        <v>54.720001000000003</v>
      </c>
      <c r="C947" s="27">
        <v>39.040000999999997</v>
      </c>
      <c r="D947" s="27">
        <v>13.12</v>
      </c>
      <c r="E947" s="16"/>
      <c r="F947" s="29">
        <v>944</v>
      </c>
      <c r="G947" s="11">
        <f t="shared" si="77"/>
        <v>2018</v>
      </c>
      <c r="H947" s="26">
        <f t="shared" si="78"/>
        <v>-2.8109922888737982E-2</v>
      </c>
      <c r="I947" s="26">
        <f t="shared" si="79"/>
        <v>-2.0786552712810189E-2</v>
      </c>
      <c r="J947" s="26">
        <f t="shared" si="80"/>
        <v>-1.8127384592556715E-2</v>
      </c>
      <c r="K947" s="69">
        <f t="shared" si="81"/>
        <v>-1.8127384592556715E-2</v>
      </c>
      <c r="L947" s="69">
        <v>1.0784011601745412E-2</v>
      </c>
      <c r="M947" s="69">
        <f>_xlfn.NORM.DIST(L947,Main!$O$42,Main!$O$43,0)</f>
        <v>16.497988193365821</v>
      </c>
    </row>
    <row r="948" spans="1:13" x14ac:dyDescent="0.35">
      <c r="A948" s="10">
        <v>43376</v>
      </c>
      <c r="B948" s="27">
        <v>55.5</v>
      </c>
      <c r="C948" s="27">
        <v>38.82</v>
      </c>
      <c r="D948" s="27">
        <v>12.99</v>
      </c>
      <c r="E948" s="16"/>
      <c r="F948" s="29">
        <v>945</v>
      </c>
      <c r="G948" s="11">
        <f t="shared" si="77"/>
        <v>2018</v>
      </c>
      <c r="H948" s="26">
        <f t="shared" si="78"/>
        <v>1.4153729163240049E-2</v>
      </c>
      <c r="I948" s="26">
        <f t="shared" si="79"/>
        <v>-5.6512094187811807E-3</v>
      </c>
      <c r="J948" s="26">
        <f t="shared" si="80"/>
        <v>-9.9579528334346815E-3</v>
      </c>
      <c r="K948" s="69">
        <f t="shared" si="81"/>
        <v>-9.9579528334346815E-3</v>
      </c>
      <c r="L948" s="69">
        <v>1.1019395249610698E-2</v>
      </c>
      <c r="M948" s="69">
        <f>_xlfn.NORM.DIST(L948,Main!$O$42,Main!$O$43,0)</f>
        <v>16.397301040726557</v>
      </c>
    </row>
    <row r="949" spans="1:13" x14ac:dyDescent="0.35">
      <c r="A949" s="10">
        <v>43377</v>
      </c>
      <c r="B949" s="27">
        <v>54.709999000000003</v>
      </c>
      <c r="C949" s="27">
        <v>38.549999</v>
      </c>
      <c r="D949" s="27">
        <v>12.66</v>
      </c>
      <c r="E949" s="16"/>
      <c r="F949" s="29">
        <v>946</v>
      </c>
      <c r="G949" s="11">
        <f t="shared" si="77"/>
        <v>2018</v>
      </c>
      <c r="H949" s="26">
        <f t="shared" si="78"/>
        <v>-1.4336530954848466E-2</v>
      </c>
      <c r="I949" s="26">
        <f t="shared" si="79"/>
        <v>-6.9795036718632453E-3</v>
      </c>
      <c r="J949" s="26">
        <f t="shared" si="80"/>
        <v>-2.5732413966478015E-2</v>
      </c>
      <c r="K949" s="69">
        <f t="shared" si="81"/>
        <v>-2.5732413966478015E-2</v>
      </c>
      <c r="L949" s="69">
        <v>1.1066181798197345E-2</v>
      </c>
      <c r="M949" s="69">
        <f>_xlfn.NORM.DIST(L949,Main!$O$42,Main!$O$43,0)</f>
        <v>16.37711401927411</v>
      </c>
    </row>
    <row r="950" spans="1:13" x14ac:dyDescent="0.35">
      <c r="A950" s="10">
        <v>43378</v>
      </c>
      <c r="B950" s="27">
        <v>53.419998</v>
      </c>
      <c r="C950" s="27">
        <v>38.189999</v>
      </c>
      <c r="D950" s="27">
        <v>12.13</v>
      </c>
      <c r="E950" s="16"/>
      <c r="F950" s="29">
        <v>947</v>
      </c>
      <c r="G950" s="11">
        <f t="shared" si="77"/>
        <v>2018</v>
      </c>
      <c r="H950" s="26">
        <f t="shared" si="78"/>
        <v>-2.3861319554887586E-2</v>
      </c>
      <c r="I950" s="26">
        <f t="shared" si="79"/>
        <v>-9.3823990164415959E-3</v>
      </c>
      <c r="J950" s="26">
        <f t="shared" si="80"/>
        <v>-4.2765693760071333E-2</v>
      </c>
      <c r="K950" s="69">
        <f t="shared" si="81"/>
        <v>-4.2765693760071333E-2</v>
      </c>
      <c r="L950" s="69">
        <v>1.1340578921559251E-2</v>
      </c>
      <c r="M950" s="69">
        <f>_xlfn.NORM.DIST(L950,Main!$O$42,Main!$O$43,0)</f>
        <v>16.257581765341598</v>
      </c>
    </row>
    <row r="951" spans="1:13" x14ac:dyDescent="0.35">
      <c r="A951" s="10">
        <v>43381</v>
      </c>
      <c r="B951" s="27">
        <v>54.09</v>
      </c>
      <c r="C951" s="27">
        <v>38.310001</v>
      </c>
      <c r="D951" s="27">
        <v>12.06</v>
      </c>
      <c r="E951" s="16"/>
      <c r="F951" s="29">
        <v>948</v>
      </c>
      <c r="G951" s="11">
        <f t="shared" si="77"/>
        <v>2018</v>
      </c>
      <c r="H951" s="26">
        <f t="shared" si="78"/>
        <v>1.2464155640682909E-2</v>
      </c>
      <c r="I951" s="26">
        <f t="shared" si="79"/>
        <v>3.137309762843086E-3</v>
      </c>
      <c r="J951" s="26">
        <f t="shared" si="80"/>
        <v>-5.7875316569193655E-3</v>
      </c>
      <c r="K951" s="69">
        <f t="shared" si="81"/>
        <v>-5.7875316569193655E-3</v>
      </c>
      <c r="L951" s="69">
        <v>1.1396134730869582E-2</v>
      </c>
      <c r="M951" s="69">
        <f>_xlfn.NORM.DIST(L951,Main!$O$42,Main!$O$43,0)</f>
        <v>16.233147063189982</v>
      </c>
    </row>
    <row r="952" spans="1:13" x14ac:dyDescent="0.35">
      <c r="A952" s="10">
        <v>43382</v>
      </c>
      <c r="B952" s="27">
        <v>55.110000999999997</v>
      </c>
      <c r="C952" s="27">
        <v>38.540000999999997</v>
      </c>
      <c r="D952" s="27">
        <v>12.18</v>
      </c>
      <c r="E952" s="16"/>
      <c r="F952" s="29">
        <v>949</v>
      </c>
      <c r="G952" s="11">
        <f t="shared" si="77"/>
        <v>2018</v>
      </c>
      <c r="H952" s="26">
        <f t="shared" si="78"/>
        <v>1.868188015733524E-2</v>
      </c>
      <c r="I952" s="26">
        <f t="shared" si="79"/>
        <v>5.9857041178853956E-3</v>
      </c>
      <c r="J952" s="26">
        <f t="shared" si="80"/>
        <v>9.9010709827115368E-3</v>
      </c>
      <c r="K952" s="69">
        <f t="shared" si="81"/>
        <v>9.9010709827115368E-3</v>
      </c>
      <c r="L952" s="69">
        <v>1.1415649083676711E-2</v>
      </c>
      <c r="M952" s="69">
        <f>_xlfn.NORM.DIST(L952,Main!$O$42,Main!$O$43,0)</f>
        <v>16.224545769297823</v>
      </c>
    </row>
    <row r="953" spans="1:13" x14ac:dyDescent="0.35">
      <c r="A953" s="10">
        <v>43383</v>
      </c>
      <c r="B953" s="27">
        <v>54.82</v>
      </c>
      <c r="C953" s="27">
        <v>38.270000000000003</v>
      </c>
      <c r="D953" s="27">
        <v>11.93</v>
      </c>
      <c r="E953" s="16"/>
      <c r="F953" s="29">
        <v>950</v>
      </c>
      <c r="G953" s="11">
        <f t="shared" si="77"/>
        <v>2018</v>
      </c>
      <c r="H953" s="26">
        <f t="shared" si="78"/>
        <v>-5.2761151660311069E-3</v>
      </c>
      <c r="I953" s="26">
        <f t="shared" si="79"/>
        <v>-7.0303894956768804E-3</v>
      </c>
      <c r="J953" s="26">
        <f t="shared" si="80"/>
        <v>-2.0739026171926252E-2</v>
      </c>
      <c r="K953" s="69">
        <f t="shared" si="81"/>
        <v>-2.0739026171926252E-2</v>
      </c>
      <c r="L953" s="69">
        <v>1.1449566813324409E-2</v>
      </c>
      <c r="M953" s="69">
        <f>_xlfn.NORM.DIST(L953,Main!$O$42,Main!$O$43,0)</f>
        <v>16.209573210571957</v>
      </c>
    </row>
    <row r="954" spans="1:13" x14ac:dyDescent="0.35">
      <c r="A954" s="10">
        <v>43384</v>
      </c>
      <c r="B954" s="27">
        <v>53.740001999999997</v>
      </c>
      <c r="C954" s="27">
        <v>38.610000999999997</v>
      </c>
      <c r="D954" s="27">
        <v>11.6</v>
      </c>
      <c r="E954" s="16"/>
      <c r="F954" s="29">
        <v>951</v>
      </c>
      <c r="G954" s="11">
        <f t="shared" si="77"/>
        <v>2018</v>
      </c>
      <c r="H954" s="26">
        <f t="shared" si="78"/>
        <v>-1.9897450471069084E-2</v>
      </c>
      <c r="I954" s="26">
        <f t="shared" si="79"/>
        <v>8.8450367385595283E-3</v>
      </c>
      <c r="J954" s="26">
        <f t="shared" si="80"/>
        <v>-2.8051137997505794E-2</v>
      </c>
      <c r="K954" s="69">
        <f t="shared" si="81"/>
        <v>-2.8051137997505794E-2</v>
      </c>
      <c r="L954" s="69">
        <v>1.1482684456260618E-2</v>
      </c>
      <c r="M954" s="69">
        <f>_xlfn.NORM.DIST(L954,Main!$O$42,Main!$O$43,0)</f>
        <v>16.194926090525954</v>
      </c>
    </row>
    <row r="955" spans="1:13" x14ac:dyDescent="0.35">
      <c r="A955" s="10">
        <v>43385</v>
      </c>
      <c r="B955" s="27">
        <v>53.869999</v>
      </c>
      <c r="C955" s="27">
        <v>37.349997999999999</v>
      </c>
      <c r="D955" s="27">
        <v>11.77</v>
      </c>
      <c r="E955" s="16"/>
      <c r="F955" s="29">
        <v>952</v>
      </c>
      <c r="G955" s="11">
        <f t="shared" si="77"/>
        <v>2018</v>
      </c>
      <c r="H955" s="26">
        <f t="shared" si="78"/>
        <v>2.4160777256638194E-3</v>
      </c>
      <c r="I955" s="26">
        <f t="shared" si="79"/>
        <v>-3.3178478144869052E-2</v>
      </c>
      <c r="J955" s="26">
        <f t="shared" si="80"/>
        <v>1.4548823159866388E-2</v>
      </c>
      <c r="K955" s="69">
        <f t="shared" si="81"/>
        <v>1.4548823159866388E-2</v>
      </c>
      <c r="L955" s="69">
        <v>1.1494437229205004E-2</v>
      </c>
      <c r="M955" s="69">
        <f>_xlfn.NORM.DIST(L955,Main!$O$42,Main!$O$43,0)</f>
        <v>16.189721554783294</v>
      </c>
    </row>
    <row r="956" spans="1:13" x14ac:dyDescent="0.35">
      <c r="A956" s="10">
        <v>43388</v>
      </c>
      <c r="B956" s="27">
        <v>55.27</v>
      </c>
      <c r="C956" s="27">
        <v>37.340000000000003</v>
      </c>
      <c r="D956" s="27">
        <v>11.99</v>
      </c>
      <c r="E956" s="16"/>
      <c r="F956" s="29">
        <v>953</v>
      </c>
      <c r="G956" s="11">
        <f t="shared" si="77"/>
        <v>2018</v>
      </c>
      <c r="H956" s="26">
        <f t="shared" si="78"/>
        <v>2.5656547715937058E-2</v>
      </c>
      <c r="I956" s="26">
        <f t="shared" si="79"/>
        <v>-2.6771991772480395E-4</v>
      </c>
      <c r="J956" s="26">
        <f t="shared" si="80"/>
        <v>1.8519047767237531E-2</v>
      </c>
      <c r="K956" s="69">
        <f t="shared" si="81"/>
        <v>1.8519047767237531E-2</v>
      </c>
      <c r="L956" s="69">
        <v>1.1517974673393222E-2</v>
      </c>
      <c r="M956" s="69">
        <f>_xlfn.NORM.DIST(L956,Main!$O$42,Main!$O$43,0)</f>
        <v>16.179288030083121</v>
      </c>
    </row>
    <row r="957" spans="1:13" x14ac:dyDescent="0.35">
      <c r="A957" s="10">
        <v>43389</v>
      </c>
      <c r="B957" s="27">
        <v>55.25</v>
      </c>
      <c r="C957" s="27">
        <v>38.220001000000003</v>
      </c>
      <c r="D957" s="27">
        <v>12.1</v>
      </c>
      <c r="E957" s="16"/>
      <c r="F957" s="29">
        <v>954</v>
      </c>
      <c r="G957" s="11">
        <f t="shared" si="77"/>
        <v>2018</v>
      </c>
      <c r="H957" s="26">
        <f t="shared" si="78"/>
        <v>-3.6192544730942553E-4</v>
      </c>
      <c r="I957" s="26">
        <f t="shared" si="79"/>
        <v>2.329382686286199E-2</v>
      </c>
      <c r="J957" s="26">
        <f t="shared" si="80"/>
        <v>9.1324835632724723E-3</v>
      </c>
      <c r="K957" s="69">
        <f t="shared" si="81"/>
        <v>9.1324835632724723E-3</v>
      </c>
      <c r="L957" s="69">
        <v>1.154664910081573E-2</v>
      </c>
      <c r="M957" s="69">
        <f>_xlfn.NORM.DIST(L957,Main!$O$42,Main!$O$43,0)</f>
        <v>16.166558845847188</v>
      </c>
    </row>
    <row r="958" spans="1:13" x14ac:dyDescent="0.35">
      <c r="A958" s="10">
        <v>43390</v>
      </c>
      <c r="B958" s="27">
        <v>56.82</v>
      </c>
      <c r="C958" s="27">
        <v>37.669998</v>
      </c>
      <c r="D958" s="27">
        <v>11.83</v>
      </c>
      <c r="E958" s="16"/>
      <c r="F958" s="29">
        <v>955</v>
      </c>
      <c r="G958" s="11">
        <f t="shared" si="77"/>
        <v>2018</v>
      </c>
      <c r="H958" s="26">
        <f t="shared" si="78"/>
        <v>2.802003602817971E-2</v>
      </c>
      <c r="I958" s="26">
        <f t="shared" si="79"/>
        <v>-1.4494996365136991E-2</v>
      </c>
      <c r="J958" s="26">
        <f t="shared" si="80"/>
        <v>-2.2566774612399986E-2</v>
      </c>
      <c r="K958" s="69">
        <f t="shared" si="81"/>
        <v>-2.2566774612399986E-2</v>
      </c>
      <c r="L958" s="69">
        <v>1.1569785946337379E-2</v>
      </c>
      <c r="M958" s="69">
        <f>_xlfn.NORM.DIST(L958,Main!$O$42,Main!$O$43,0)</f>
        <v>16.156273082298434</v>
      </c>
    </row>
    <row r="959" spans="1:13" x14ac:dyDescent="0.35">
      <c r="A959" s="10">
        <v>43391</v>
      </c>
      <c r="B959" s="27">
        <v>55.290000999999997</v>
      </c>
      <c r="C959" s="27">
        <v>37.459999000000003</v>
      </c>
      <c r="D959" s="27">
        <v>11.32</v>
      </c>
      <c r="E959" s="16"/>
      <c r="F959" s="29">
        <v>956</v>
      </c>
      <c r="G959" s="11">
        <f t="shared" si="77"/>
        <v>2018</v>
      </c>
      <c r="H959" s="26">
        <f t="shared" si="78"/>
        <v>-2.7296297989747274E-2</v>
      </c>
      <c r="I959" s="26">
        <f t="shared" si="79"/>
        <v>-5.5902982905009406E-3</v>
      </c>
      <c r="J959" s="26">
        <f t="shared" si="80"/>
        <v>-4.4067605215258501E-2</v>
      </c>
      <c r="K959" s="69">
        <f t="shared" si="81"/>
        <v>-4.4067605215258501E-2</v>
      </c>
      <c r="L959" s="69">
        <v>1.1639657542766585E-2</v>
      </c>
      <c r="M959" s="69">
        <f>_xlfn.NORM.DIST(L959,Main!$O$42,Main!$O$43,0)</f>
        <v>16.125130788969386</v>
      </c>
    </row>
    <row r="960" spans="1:13" x14ac:dyDescent="0.35">
      <c r="A960" s="10">
        <v>43392</v>
      </c>
      <c r="B960" s="27">
        <v>56.970001000000003</v>
      </c>
      <c r="C960" s="27">
        <v>36.779998999999997</v>
      </c>
      <c r="D960" s="27">
        <v>11.4</v>
      </c>
      <c r="E960" s="16"/>
      <c r="F960" s="29">
        <v>957</v>
      </c>
      <c r="G960" s="11">
        <f t="shared" si="77"/>
        <v>2018</v>
      </c>
      <c r="H960" s="26">
        <f t="shared" si="78"/>
        <v>2.9932752609107591E-2</v>
      </c>
      <c r="I960" s="26">
        <f t="shared" si="79"/>
        <v>-1.8319478333315611E-2</v>
      </c>
      <c r="J960" s="26">
        <f t="shared" si="80"/>
        <v>7.042282625412951E-3</v>
      </c>
      <c r="K960" s="69">
        <f t="shared" si="81"/>
        <v>7.042282625412951E-3</v>
      </c>
      <c r="L960" s="69">
        <v>1.1836681176166118E-2</v>
      </c>
      <c r="M960" s="69">
        <f>_xlfn.NORM.DIST(L960,Main!$O$42,Main!$O$43,0)</f>
        <v>16.036675197572485</v>
      </c>
    </row>
    <row r="961" spans="1:13" x14ac:dyDescent="0.35">
      <c r="A961" s="10">
        <v>43395</v>
      </c>
      <c r="B961" s="27">
        <v>57.860000999999997</v>
      </c>
      <c r="C961" s="27">
        <v>36.779998999999997</v>
      </c>
      <c r="D961" s="27">
        <v>11.02</v>
      </c>
      <c r="E961" s="16"/>
      <c r="F961" s="29">
        <v>958</v>
      </c>
      <c r="G961" s="11">
        <f t="shared" si="77"/>
        <v>2018</v>
      </c>
      <c r="H961" s="26">
        <f t="shared" si="78"/>
        <v>1.550148578568368E-2</v>
      </c>
      <c r="I961" s="26">
        <f t="shared" si="79"/>
        <v>0</v>
      </c>
      <c r="J961" s="26">
        <f t="shared" si="80"/>
        <v>-3.3901551675681457E-2</v>
      </c>
      <c r="K961" s="69">
        <f t="shared" si="81"/>
        <v>-3.3901551675681457E-2</v>
      </c>
      <c r="L961" s="69">
        <v>1.1869396310663426E-2</v>
      </c>
      <c r="M961" s="69">
        <f>_xlfn.NORM.DIST(L961,Main!$O$42,Main!$O$43,0)</f>
        <v>16.021896884376261</v>
      </c>
    </row>
    <row r="962" spans="1:13" x14ac:dyDescent="0.35">
      <c r="A962" s="10">
        <v>43396</v>
      </c>
      <c r="B962" s="27">
        <v>56.740001999999997</v>
      </c>
      <c r="C962" s="27">
        <v>37.220001000000003</v>
      </c>
      <c r="D962" s="27">
        <v>10.76</v>
      </c>
      <c r="E962" s="16"/>
      <c r="F962" s="29">
        <v>959</v>
      </c>
      <c r="G962" s="11">
        <f t="shared" si="77"/>
        <v>2018</v>
      </c>
      <c r="H962" s="26">
        <f t="shared" si="78"/>
        <v>-1.9546852201879465E-2</v>
      </c>
      <c r="I962" s="26">
        <f t="shared" si="79"/>
        <v>1.1892086093894919E-2</v>
      </c>
      <c r="J962" s="26">
        <f t="shared" si="80"/>
        <v>-2.3876248991130083E-2</v>
      </c>
      <c r="K962" s="69">
        <f t="shared" si="81"/>
        <v>-2.3876248991130083E-2</v>
      </c>
      <c r="L962" s="69">
        <v>1.1873490415016544E-2</v>
      </c>
      <c r="M962" s="69">
        <f>_xlfn.NORM.DIST(L962,Main!$O$42,Main!$O$43,0)</f>
        <v>16.02004566690681</v>
      </c>
    </row>
    <row r="963" spans="1:13" x14ac:dyDescent="0.35">
      <c r="A963" s="10">
        <v>43397</v>
      </c>
      <c r="B963" s="27">
        <v>56.619999</v>
      </c>
      <c r="C963" s="27">
        <v>36.380001</v>
      </c>
      <c r="D963" s="27">
        <v>10.58</v>
      </c>
      <c r="E963" s="16"/>
      <c r="F963" s="29">
        <v>960</v>
      </c>
      <c r="G963" s="11">
        <f t="shared" si="77"/>
        <v>2018</v>
      </c>
      <c r="H963" s="26">
        <f t="shared" si="78"/>
        <v>-2.1172026070568257E-3</v>
      </c>
      <c r="I963" s="26">
        <f t="shared" si="79"/>
        <v>-2.282707750377368E-2</v>
      </c>
      <c r="J963" s="26">
        <f t="shared" si="80"/>
        <v>-1.6870128303485034E-2</v>
      </c>
      <c r="K963" s="69">
        <f t="shared" si="81"/>
        <v>-1.6870128303485034E-2</v>
      </c>
      <c r="L963" s="69">
        <v>1.1950169370657994E-2</v>
      </c>
      <c r="M963" s="69">
        <f>_xlfn.NORM.DIST(L963,Main!$O$42,Main!$O$43,0)</f>
        <v>15.985300362662434</v>
      </c>
    </row>
    <row r="964" spans="1:13" x14ac:dyDescent="0.35">
      <c r="A964" s="10">
        <v>43398</v>
      </c>
      <c r="B964" s="27">
        <v>57.450001</v>
      </c>
      <c r="C964" s="27">
        <v>38.299999</v>
      </c>
      <c r="D964" s="27">
        <v>10.42</v>
      </c>
      <c r="E964" s="16"/>
      <c r="F964" s="29">
        <v>961</v>
      </c>
      <c r="G964" s="11">
        <f t="shared" ref="G964:G1027" si="82">YEAR(A964)</f>
        <v>2018</v>
      </c>
      <c r="H964" s="26">
        <f t="shared" si="78"/>
        <v>1.4552759679055239E-2</v>
      </c>
      <c r="I964" s="26">
        <f t="shared" si="79"/>
        <v>5.1430669499332941E-2</v>
      </c>
      <c r="J964" s="26">
        <f t="shared" si="80"/>
        <v>-1.5238390104932498E-2</v>
      </c>
      <c r="K964" s="69">
        <f t="shared" si="81"/>
        <v>-1.5238390104932498E-2</v>
      </c>
      <c r="L964" s="69">
        <v>1.197619104671562E-2</v>
      </c>
      <c r="M964" s="69">
        <f>_xlfn.NORM.DIST(L964,Main!$O$42,Main!$O$43,0)</f>
        <v>15.973477596043935</v>
      </c>
    </row>
    <row r="965" spans="1:13" x14ac:dyDescent="0.35">
      <c r="A965" s="10">
        <v>43399</v>
      </c>
      <c r="B965" s="27">
        <v>56.330002</v>
      </c>
      <c r="C965" s="27">
        <v>38.200001</v>
      </c>
      <c r="D965" s="27">
        <v>10.24</v>
      </c>
      <c r="E965" s="16"/>
      <c r="F965" s="29">
        <v>962</v>
      </c>
      <c r="G965" s="11">
        <f t="shared" si="82"/>
        <v>2018</v>
      </c>
      <c r="H965" s="26">
        <f t="shared" ref="H965:H1028" si="83">LN(B965/B964)</f>
        <v>-1.9687733289523533E-2</v>
      </c>
      <c r="I965" s="26">
        <f t="shared" ref="I965:I1028" si="84">LN(C965/C964)</f>
        <v>-2.6143282863997858E-3</v>
      </c>
      <c r="J965" s="26">
        <f t="shared" ref="J965:J1028" si="85">LN(D965/D964)</f>
        <v>-1.7425416713859058E-2</v>
      </c>
      <c r="K965" s="69">
        <f t="shared" ref="K965:K1028" si="86">HLOOKUP($K$2,$H$2:$J$1509,F965+2,0)</f>
        <v>-1.7425416713859058E-2</v>
      </c>
      <c r="L965" s="69">
        <v>1.2054940505353898E-2</v>
      </c>
      <c r="M965" s="69">
        <f>_xlfn.NORM.DIST(L965,Main!$O$42,Main!$O$43,0)</f>
        <v>15.93760132394028</v>
      </c>
    </row>
    <row r="966" spans="1:13" x14ac:dyDescent="0.35">
      <c r="A966" s="10">
        <v>43402</v>
      </c>
      <c r="B966" s="27">
        <v>52.73</v>
      </c>
      <c r="C966" s="27">
        <v>36.400002000000001</v>
      </c>
      <c r="D966" s="27">
        <v>9.76</v>
      </c>
      <c r="E966" s="16"/>
      <c r="F966" s="29">
        <v>963</v>
      </c>
      <c r="G966" s="11">
        <f t="shared" si="82"/>
        <v>2018</v>
      </c>
      <c r="H966" s="26">
        <f t="shared" si="83"/>
        <v>-6.6042734869303052E-2</v>
      </c>
      <c r="I966" s="26">
        <f t="shared" si="84"/>
        <v>-4.8266712202791176E-2</v>
      </c>
      <c r="J966" s="26">
        <f t="shared" si="85"/>
        <v>-4.8009219186360606E-2</v>
      </c>
      <c r="K966" s="69">
        <f t="shared" si="86"/>
        <v>-4.8009219186360606E-2</v>
      </c>
      <c r="L966" s="69">
        <v>1.2055098519861231E-2</v>
      </c>
      <c r="M966" s="69">
        <f>_xlfn.NORM.DIST(L966,Main!$O$42,Main!$O$43,0)</f>
        <v>15.93752919050929</v>
      </c>
    </row>
    <row r="967" spans="1:13" x14ac:dyDescent="0.35">
      <c r="A967" s="10">
        <v>43403</v>
      </c>
      <c r="B967" s="27">
        <v>52.349997999999999</v>
      </c>
      <c r="C967" s="27">
        <v>37.889999000000003</v>
      </c>
      <c r="D967" s="27">
        <v>10.119999999999999</v>
      </c>
      <c r="E967" s="16"/>
      <c r="F967" s="29">
        <v>964</v>
      </c>
      <c r="G967" s="11">
        <f t="shared" si="82"/>
        <v>2018</v>
      </c>
      <c r="H967" s="26">
        <f t="shared" si="83"/>
        <v>-7.232654430226762E-3</v>
      </c>
      <c r="I967" s="26">
        <f t="shared" si="84"/>
        <v>4.011836905057279E-2</v>
      </c>
      <c r="J967" s="26">
        <f t="shared" si="85"/>
        <v>3.6221263434318356E-2</v>
      </c>
      <c r="K967" s="69">
        <f t="shared" si="86"/>
        <v>3.6221263434318356E-2</v>
      </c>
      <c r="L967" s="69">
        <v>1.2095428033355201E-2</v>
      </c>
      <c r="M967" s="69">
        <f>_xlfn.NORM.DIST(L967,Main!$O$42,Main!$O$43,0)</f>
        <v>15.919099786541111</v>
      </c>
    </row>
    <row r="968" spans="1:13" x14ac:dyDescent="0.35">
      <c r="A968" s="10">
        <v>43404</v>
      </c>
      <c r="B968" s="27">
        <v>51.880001</v>
      </c>
      <c r="C968" s="27">
        <v>38.049999</v>
      </c>
      <c r="D968" s="27">
        <v>10.14</v>
      </c>
      <c r="E968" s="16"/>
      <c r="F968" s="29">
        <v>965</v>
      </c>
      <c r="G968" s="11">
        <f t="shared" si="82"/>
        <v>2018</v>
      </c>
      <c r="H968" s="26">
        <f t="shared" si="83"/>
        <v>-9.0185203886581147E-3</v>
      </c>
      <c r="I968" s="26">
        <f t="shared" si="84"/>
        <v>4.2138593881642077E-3</v>
      </c>
      <c r="J968" s="26">
        <f t="shared" si="85"/>
        <v>1.9743343037178294E-3</v>
      </c>
      <c r="K968" s="69">
        <f t="shared" si="86"/>
        <v>1.9743343037178294E-3</v>
      </c>
      <c r="L968" s="69">
        <v>1.2100633225014279E-2</v>
      </c>
      <c r="M968" s="69">
        <f>_xlfn.NORM.DIST(L968,Main!$O$42,Main!$O$43,0)</f>
        <v>15.916718409391768</v>
      </c>
    </row>
    <row r="969" spans="1:13" x14ac:dyDescent="0.35">
      <c r="A969" s="10">
        <v>43405</v>
      </c>
      <c r="B969" s="27">
        <v>51.950001</v>
      </c>
      <c r="C969" s="27">
        <v>38.700001</v>
      </c>
      <c r="D969" s="27">
        <v>10.88</v>
      </c>
      <c r="E969" s="16"/>
      <c r="F969" s="29">
        <v>966</v>
      </c>
      <c r="G969" s="11">
        <f t="shared" si="82"/>
        <v>2018</v>
      </c>
      <c r="H969" s="26">
        <f t="shared" si="83"/>
        <v>1.348358071020904E-3</v>
      </c>
      <c r="I969" s="26">
        <f t="shared" si="84"/>
        <v>1.6938567849043577E-2</v>
      </c>
      <c r="J969" s="26">
        <f t="shared" si="85"/>
        <v>7.0438243264759393E-2</v>
      </c>
      <c r="K969" s="69">
        <f t="shared" si="86"/>
        <v>7.0438243264759393E-2</v>
      </c>
      <c r="L969" s="69">
        <v>1.2167937512457273E-2</v>
      </c>
      <c r="M969" s="69">
        <f>_xlfn.NORM.DIST(L969,Main!$O$42,Main!$O$43,0)</f>
        <v>15.88587015188712</v>
      </c>
    </row>
    <row r="970" spans="1:13" x14ac:dyDescent="0.35">
      <c r="A970" s="10">
        <v>43409</v>
      </c>
      <c r="B970" s="27">
        <v>53.970001000000003</v>
      </c>
      <c r="C970" s="27">
        <v>40.220001000000003</v>
      </c>
      <c r="D970" s="27">
        <v>10.99</v>
      </c>
      <c r="E970" s="16"/>
      <c r="F970" s="29">
        <v>967</v>
      </c>
      <c r="G970" s="11">
        <f t="shared" si="82"/>
        <v>2018</v>
      </c>
      <c r="H970" s="26">
        <f t="shared" si="83"/>
        <v>3.8146618364849158E-2</v>
      </c>
      <c r="I970" s="26">
        <f t="shared" si="84"/>
        <v>3.852478333222871E-2</v>
      </c>
      <c r="J970" s="26">
        <f t="shared" si="85"/>
        <v>1.0059526987733335E-2</v>
      </c>
      <c r="K970" s="69">
        <f t="shared" si="86"/>
        <v>1.0059526987733335E-2</v>
      </c>
      <c r="L970" s="69">
        <v>1.2183569231767144E-2</v>
      </c>
      <c r="M970" s="69">
        <f>_xlfn.NORM.DIST(L970,Main!$O$42,Main!$O$43,0)</f>
        <v>15.878690545058008</v>
      </c>
    </row>
    <row r="971" spans="1:13" x14ac:dyDescent="0.35">
      <c r="A971" s="10">
        <v>43410</v>
      </c>
      <c r="B971" s="27">
        <v>52.779998999999997</v>
      </c>
      <c r="C971" s="27">
        <v>39.220001000000003</v>
      </c>
      <c r="D971" s="27">
        <v>11.06</v>
      </c>
      <c r="E971" s="16"/>
      <c r="F971" s="29">
        <v>968</v>
      </c>
      <c r="G971" s="11">
        <f t="shared" si="82"/>
        <v>2018</v>
      </c>
      <c r="H971" s="26">
        <f t="shared" si="83"/>
        <v>-2.2296043030756486E-2</v>
      </c>
      <c r="I971" s="26">
        <f t="shared" si="84"/>
        <v>-2.5177562942362529E-2</v>
      </c>
      <c r="J971" s="26">
        <f t="shared" si="85"/>
        <v>6.3492276786587445E-3</v>
      </c>
      <c r="K971" s="69">
        <f t="shared" si="86"/>
        <v>6.3492276786587445E-3</v>
      </c>
      <c r="L971" s="69">
        <v>1.2190508816074331E-2</v>
      </c>
      <c r="M971" s="69">
        <f>_xlfn.NORM.DIST(L971,Main!$O$42,Main!$O$43,0)</f>
        <v>15.875501411311678</v>
      </c>
    </row>
    <row r="972" spans="1:13" x14ac:dyDescent="0.35">
      <c r="A972" s="10">
        <v>43411</v>
      </c>
      <c r="B972" s="27">
        <v>54.07</v>
      </c>
      <c r="C972" s="27">
        <v>39.979999999999997</v>
      </c>
      <c r="D972" s="27">
        <v>11.22</v>
      </c>
      <c r="E972" s="16"/>
      <c r="F972" s="29">
        <v>969</v>
      </c>
      <c r="G972" s="11">
        <f t="shared" si="82"/>
        <v>2018</v>
      </c>
      <c r="H972" s="26">
        <f t="shared" si="83"/>
        <v>2.4147191265306352E-2</v>
      </c>
      <c r="I972" s="26">
        <f t="shared" si="84"/>
        <v>1.9192482806858608E-2</v>
      </c>
      <c r="J972" s="26">
        <f t="shared" si="85"/>
        <v>1.4362904000361623E-2</v>
      </c>
      <c r="K972" s="69">
        <f t="shared" si="86"/>
        <v>1.4362904000361623E-2</v>
      </c>
      <c r="L972" s="69">
        <v>1.2371291802546829E-2</v>
      </c>
      <c r="M972" s="69">
        <f>_xlfn.NORM.DIST(L972,Main!$O$42,Main!$O$43,0)</f>
        <v>15.792034265723704</v>
      </c>
    </row>
    <row r="973" spans="1:13" x14ac:dyDescent="0.35">
      <c r="A973" s="10">
        <v>43412</v>
      </c>
      <c r="B973" s="27">
        <v>49.57</v>
      </c>
      <c r="C973" s="27">
        <v>38.529998999999997</v>
      </c>
      <c r="D973" s="27">
        <v>10.66</v>
      </c>
      <c r="E973" s="16"/>
      <c r="F973" s="29">
        <v>970</v>
      </c>
      <c r="G973" s="11">
        <f t="shared" si="82"/>
        <v>2018</v>
      </c>
      <c r="H973" s="26">
        <f t="shared" si="83"/>
        <v>-8.689369136143095E-2</v>
      </c>
      <c r="I973" s="26">
        <f t="shared" si="84"/>
        <v>-3.6942196387990317E-2</v>
      </c>
      <c r="J973" s="26">
        <f t="shared" si="85"/>
        <v>-5.1199481356851789E-2</v>
      </c>
      <c r="K973" s="69">
        <f t="shared" si="86"/>
        <v>-5.1199481356851789E-2</v>
      </c>
      <c r="L973" s="69">
        <v>1.238164872916634E-2</v>
      </c>
      <c r="M973" s="69">
        <f>_xlfn.NORM.DIST(L973,Main!$O$42,Main!$O$43,0)</f>
        <v>15.787230095307191</v>
      </c>
    </row>
    <row r="974" spans="1:13" x14ac:dyDescent="0.35">
      <c r="A974" s="10">
        <v>43413</v>
      </c>
      <c r="B974" s="27">
        <v>50.049999</v>
      </c>
      <c r="C974" s="27">
        <v>40.659999999999997</v>
      </c>
      <c r="D974" s="27">
        <v>10.71</v>
      </c>
      <c r="E974" s="16"/>
      <c r="F974" s="29">
        <v>971</v>
      </c>
      <c r="G974" s="11">
        <f t="shared" si="82"/>
        <v>2018</v>
      </c>
      <c r="H974" s="26">
        <f t="shared" si="83"/>
        <v>9.6366737487268046E-3</v>
      </c>
      <c r="I974" s="26">
        <f t="shared" si="84"/>
        <v>5.3807675515937001E-2</v>
      </c>
      <c r="J974" s="26">
        <f t="shared" si="85"/>
        <v>4.6794657219589404E-3</v>
      </c>
      <c r="K974" s="69">
        <f t="shared" si="86"/>
        <v>4.6794657219589404E-3</v>
      </c>
      <c r="L974" s="69">
        <v>1.240710704705373E-2</v>
      </c>
      <c r="M974" s="69">
        <f>_xlfn.NORM.DIST(L974,Main!$O$42,Main!$O$43,0)</f>
        <v>15.775410759254985</v>
      </c>
    </row>
    <row r="975" spans="1:13" x14ac:dyDescent="0.35">
      <c r="A975" s="10">
        <v>43416</v>
      </c>
      <c r="B975" s="27">
        <v>50.07</v>
      </c>
      <c r="C975" s="27">
        <v>39.279998999999997</v>
      </c>
      <c r="D975" s="27">
        <v>10.24</v>
      </c>
      <c r="E975" s="16"/>
      <c r="F975" s="29">
        <v>972</v>
      </c>
      <c r="G975" s="11">
        <f t="shared" si="82"/>
        <v>2018</v>
      </c>
      <c r="H975" s="26">
        <f t="shared" si="83"/>
        <v>3.9954056064406659E-4</v>
      </c>
      <c r="I975" s="26">
        <f t="shared" si="84"/>
        <v>-3.4529350172184191E-2</v>
      </c>
      <c r="J975" s="26">
        <f t="shared" si="85"/>
        <v>-4.4876264848295745E-2</v>
      </c>
      <c r="K975" s="69">
        <f t="shared" si="86"/>
        <v>-4.4876264848295745E-2</v>
      </c>
      <c r="L975" s="69">
        <v>1.246807497202931E-2</v>
      </c>
      <c r="M975" s="69">
        <f>_xlfn.NORM.DIST(L975,Main!$O$42,Main!$O$43,0)</f>
        <v>15.747046800175275</v>
      </c>
    </row>
    <row r="976" spans="1:13" x14ac:dyDescent="0.35">
      <c r="A976" s="10">
        <v>43417</v>
      </c>
      <c r="B976" s="27">
        <v>48.759998000000003</v>
      </c>
      <c r="C976" s="27">
        <v>37.959999000000003</v>
      </c>
      <c r="D976" s="27">
        <v>10.09</v>
      </c>
      <c r="E976" s="16"/>
      <c r="F976" s="29">
        <v>973</v>
      </c>
      <c r="G976" s="11">
        <f t="shared" si="82"/>
        <v>2018</v>
      </c>
      <c r="H976" s="26">
        <f t="shared" si="83"/>
        <v>-2.6511762746010591E-2</v>
      </c>
      <c r="I976" s="26">
        <f t="shared" si="84"/>
        <v>-3.418251062980892E-2</v>
      </c>
      <c r="J976" s="26">
        <f t="shared" si="85"/>
        <v>-1.4756785245844138E-2</v>
      </c>
      <c r="K976" s="69">
        <f t="shared" si="86"/>
        <v>-1.4756785245844138E-2</v>
      </c>
      <c r="L976" s="69">
        <v>1.2499634619789927E-2</v>
      </c>
      <c r="M976" s="69">
        <f>_xlfn.NORM.DIST(L976,Main!$O$42,Main!$O$43,0)</f>
        <v>15.732331926631057</v>
      </c>
    </row>
    <row r="977" spans="1:13" x14ac:dyDescent="0.35">
      <c r="A977" s="10">
        <v>43418</v>
      </c>
      <c r="B977" s="27">
        <v>49.779998999999997</v>
      </c>
      <c r="C977" s="27">
        <v>37.970001000000003</v>
      </c>
      <c r="D977" s="27">
        <v>10.08</v>
      </c>
      <c r="E977" s="16"/>
      <c r="F977" s="29">
        <v>974</v>
      </c>
      <c r="G977" s="11">
        <f t="shared" si="82"/>
        <v>2018</v>
      </c>
      <c r="H977" s="26">
        <f t="shared" si="83"/>
        <v>2.0703013255214012E-2</v>
      </c>
      <c r="I977" s="26">
        <f t="shared" si="84"/>
        <v>2.6345318208489184E-4</v>
      </c>
      <c r="J977" s="26">
        <f t="shared" si="85"/>
        <v>-9.915717222950518E-4</v>
      </c>
      <c r="K977" s="69">
        <f t="shared" si="86"/>
        <v>-9.915717222950518E-4</v>
      </c>
      <c r="L977" s="69">
        <v>1.2517548701616652E-2</v>
      </c>
      <c r="M977" s="69">
        <f>_xlfn.NORM.DIST(L977,Main!$O$42,Main!$O$43,0)</f>
        <v>15.723969574425469</v>
      </c>
    </row>
    <row r="978" spans="1:13" x14ac:dyDescent="0.35">
      <c r="A978" s="10">
        <v>43419</v>
      </c>
      <c r="B978" s="27">
        <v>48.5</v>
      </c>
      <c r="C978" s="27">
        <v>37.200001</v>
      </c>
      <c r="D978" s="27">
        <v>10</v>
      </c>
      <c r="E978" s="16"/>
      <c r="F978" s="29">
        <v>975</v>
      </c>
      <c r="G978" s="11">
        <f t="shared" si="82"/>
        <v>2018</v>
      </c>
      <c r="H978" s="26">
        <f t="shared" si="83"/>
        <v>-2.6049478907619248E-2</v>
      </c>
      <c r="I978" s="26">
        <f t="shared" si="84"/>
        <v>-2.0487612419471279E-2</v>
      </c>
      <c r="J978" s="26">
        <f t="shared" si="85"/>
        <v>-7.9681696491768449E-3</v>
      </c>
      <c r="K978" s="69">
        <f t="shared" si="86"/>
        <v>-7.9681696491768449E-3</v>
      </c>
      <c r="L978" s="69">
        <v>1.2624153228396407E-2</v>
      </c>
      <c r="M978" s="69">
        <f>_xlfn.NORM.DIST(L978,Main!$O$42,Main!$O$43,0)</f>
        <v>15.674060340528525</v>
      </c>
    </row>
    <row r="979" spans="1:13" x14ac:dyDescent="0.35">
      <c r="A979" s="10">
        <v>43420</v>
      </c>
      <c r="B979" s="27">
        <v>49.77</v>
      </c>
      <c r="C979" s="27">
        <v>38.810001</v>
      </c>
      <c r="D979" s="27">
        <v>10.14</v>
      </c>
      <c r="E979" s="16"/>
      <c r="F979" s="29">
        <v>976</v>
      </c>
      <c r="G979" s="11">
        <f t="shared" si="82"/>
        <v>2018</v>
      </c>
      <c r="H979" s="26">
        <f t="shared" si="83"/>
        <v>2.5848594927025296E-2</v>
      </c>
      <c r="I979" s="26">
        <f t="shared" si="84"/>
        <v>4.2369182986548751E-2</v>
      </c>
      <c r="J979" s="26">
        <f t="shared" si="85"/>
        <v>1.3902905168991434E-2</v>
      </c>
      <c r="K979" s="69">
        <f t="shared" si="86"/>
        <v>1.3902905168991434E-2</v>
      </c>
      <c r="L979" s="69">
        <v>1.2628423548179279E-2</v>
      </c>
      <c r="M979" s="69">
        <f>_xlfn.NORM.DIST(L979,Main!$O$42,Main!$O$43,0)</f>
        <v>15.672055921895806</v>
      </c>
    </row>
    <row r="980" spans="1:13" x14ac:dyDescent="0.35">
      <c r="A980" s="10">
        <v>43424</v>
      </c>
      <c r="B980" s="27">
        <v>50.450001</v>
      </c>
      <c r="C980" s="27">
        <v>38.900002000000001</v>
      </c>
      <c r="D980" s="27">
        <v>9.94</v>
      </c>
      <c r="E980" s="16"/>
      <c r="F980" s="29">
        <v>977</v>
      </c>
      <c r="G980" s="11">
        <f t="shared" si="82"/>
        <v>2018</v>
      </c>
      <c r="H980" s="26">
        <f t="shared" si="83"/>
        <v>1.3570373750760542E-2</v>
      </c>
      <c r="I980" s="26">
        <f t="shared" si="84"/>
        <v>2.3163308909113305E-3</v>
      </c>
      <c r="J980" s="26">
        <f t="shared" si="85"/>
        <v>-1.9920977494554539E-2</v>
      </c>
      <c r="K980" s="69">
        <f t="shared" si="86"/>
        <v>-1.9920977494554539E-2</v>
      </c>
      <c r="L980" s="69">
        <v>1.2645433767871625E-2</v>
      </c>
      <c r="M980" s="69">
        <f>_xlfn.NORM.DIST(L980,Main!$O$42,Main!$O$43,0)</f>
        <v>15.664067666360499</v>
      </c>
    </row>
    <row r="981" spans="1:13" x14ac:dyDescent="0.35">
      <c r="A981" s="10">
        <v>43425</v>
      </c>
      <c r="B981" s="27">
        <v>50.59</v>
      </c>
      <c r="C981" s="27">
        <v>38.630001</v>
      </c>
      <c r="D981" s="27">
        <v>9.42</v>
      </c>
      <c r="E981" s="16"/>
      <c r="F981" s="29">
        <v>978</v>
      </c>
      <c r="G981" s="11">
        <f t="shared" si="82"/>
        <v>2018</v>
      </c>
      <c r="H981" s="26">
        <f t="shared" si="83"/>
        <v>2.7711616826215785E-3</v>
      </c>
      <c r="I981" s="26">
        <f t="shared" si="84"/>
        <v>-6.9650994734748103E-3</v>
      </c>
      <c r="J981" s="26">
        <f t="shared" si="85"/>
        <v>-5.3731932080210987E-2</v>
      </c>
      <c r="K981" s="69">
        <f t="shared" si="86"/>
        <v>-5.3731932080210987E-2</v>
      </c>
      <c r="L981" s="69">
        <v>1.2704242713788659E-2</v>
      </c>
      <c r="M981" s="69">
        <f>_xlfn.NORM.DIST(L981,Main!$O$42,Main!$O$43,0)</f>
        <v>15.636401793579784</v>
      </c>
    </row>
    <row r="982" spans="1:13" x14ac:dyDescent="0.35">
      <c r="A982" s="10">
        <v>43426</v>
      </c>
      <c r="B982" s="27">
        <v>50.77</v>
      </c>
      <c r="C982" s="27">
        <v>38.119999</v>
      </c>
      <c r="D982" s="27">
        <v>9.07</v>
      </c>
      <c r="E982" s="16"/>
      <c r="F982" s="29">
        <v>979</v>
      </c>
      <c r="G982" s="11">
        <f t="shared" si="82"/>
        <v>2018</v>
      </c>
      <c r="H982" s="26">
        <f t="shared" si="83"/>
        <v>3.5517006554581982E-3</v>
      </c>
      <c r="I982" s="26">
        <f t="shared" si="84"/>
        <v>-1.3290150011753767E-2</v>
      </c>
      <c r="J982" s="26">
        <f t="shared" si="85"/>
        <v>-3.7862824461226449E-2</v>
      </c>
      <c r="K982" s="69">
        <f t="shared" si="86"/>
        <v>-3.7862824461226449E-2</v>
      </c>
      <c r="L982" s="69">
        <v>1.2763796688945441E-2</v>
      </c>
      <c r="M982" s="69">
        <f>_xlfn.NORM.DIST(L982,Main!$O$42,Main!$O$43,0)</f>
        <v>15.608309511305551</v>
      </c>
    </row>
    <row r="983" spans="1:13" x14ac:dyDescent="0.35">
      <c r="A983" s="10">
        <v>43427</v>
      </c>
      <c r="B983" s="27">
        <v>50.799999</v>
      </c>
      <c r="C983" s="27">
        <v>37.509998000000003</v>
      </c>
      <c r="D983" s="27">
        <v>9.51</v>
      </c>
      <c r="E983" s="16"/>
      <c r="F983" s="29">
        <v>980</v>
      </c>
      <c r="G983" s="11">
        <f t="shared" si="82"/>
        <v>2018</v>
      </c>
      <c r="H983" s="26">
        <f t="shared" si="83"/>
        <v>5.9070594009361197E-4</v>
      </c>
      <c r="I983" s="26">
        <f t="shared" si="84"/>
        <v>-1.6131541778372713E-2</v>
      </c>
      <c r="J983" s="26">
        <f t="shared" si="85"/>
        <v>4.7371612430253639E-2</v>
      </c>
      <c r="K983" s="69">
        <f t="shared" si="86"/>
        <v>4.7371612430253639E-2</v>
      </c>
      <c r="L983" s="69">
        <v>1.2914529008480049E-2</v>
      </c>
      <c r="M983" s="69">
        <f>_xlfn.NORM.DIST(L983,Main!$O$42,Main!$O$43,0)</f>
        <v>15.536869973132804</v>
      </c>
    </row>
    <row r="984" spans="1:13" x14ac:dyDescent="0.35">
      <c r="A984" s="10">
        <v>43430</v>
      </c>
      <c r="B984" s="27">
        <v>49.279998999999997</v>
      </c>
      <c r="C984" s="27">
        <v>36.790000999999997</v>
      </c>
      <c r="D984" s="27">
        <v>9.31</v>
      </c>
      <c r="E984" s="16"/>
      <c r="F984" s="29">
        <v>981</v>
      </c>
      <c r="G984" s="11">
        <f t="shared" si="82"/>
        <v>2018</v>
      </c>
      <c r="H984" s="26">
        <f t="shared" si="83"/>
        <v>-3.0378035966340425E-2</v>
      </c>
      <c r="I984" s="26">
        <f t="shared" si="84"/>
        <v>-1.9381414476697917E-2</v>
      </c>
      <c r="J984" s="26">
        <f t="shared" si="85"/>
        <v>-2.1254785268323216E-2</v>
      </c>
      <c r="K984" s="69">
        <f t="shared" si="86"/>
        <v>-2.1254785268323216E-2</v>
      </c>
      <c r="L984" s="69">
        <v>1.2942962764427291E-2</v>
      </c>
      <c r="M984" s="69">
        <f>_xlfn.NORM.DIST(L984,Main!$O$42,Main!$O$43,0)</f>
        <v>15.523340144898372</v>
      </c>
    </row>
    <row r="985" spans="1:13" x14ac:dyDescent="0.35">
      <c r="A985" s="10">
        <v>43431</v>
      </c>
      <c r="B985" s="27">
        <v>48.389999000000003</v>
      </c>
      <c r="C985" s="27">
        <v>38.720001000000003</v>
      </c>
      <c r="D985" s="27">
        <v>9.5</v>
      </c>
      <c r="E985" s="16"/>
      <c r="F985" s="29">
        <v>982</v>
      </c>
      <c r="G985" s="11">
        <f t="shared" si="82"/>
        <v>2018</v>
      </c>
      <c r="H985" s="26">
        <f t="shared" si="83"/>
        <v>-1.8225138793255932E-2</v>
      </c>
      <c r="I985" s="26">
        <f t="shared" si="84"/>
        <v>5.1130191936840506E-2</v>
      </c>
      <c r="J985" s="26">
        <f t="shared" si="85"/>
        <v>2.0202707317519469E-2</v>
      </c>
      <c r="K985" s="69">
        <f t="shared" si="86"/>
        <v>2.0202707317519469E-2</v>
      </c>
      <c r="L985" s="69">
        <v>1.2976257440028314E-2</v>
      </c>
      <c r="M985" s="69">
        <f>_xlfn.NORM.DIST(L985,Main!$O$42,Main!$O$43,0)</f>
        <v>15.507475869504056</v>
      </c>
    </row>
    <row r="986" spans="1:13" x14ac:dyDescent="0.35">
      <c r="A986" s="10">
        <v>43432</v>
      </c>
      <c r="B986" s="27">
        <v>48.43</v>
      </c>
      <c r="C986" s="27">
        <v>39.709999000000003</v>
      </c>
      <c r="D986" s="27">
        <v>9.94</v>
      </c>
      <c r="E986" s="16"/>
      <c r="F986" s="29">
        <v>983</v>
      </c>
      <c r="G986" s="11">
        <f t="shared" si="82"/>
        <v>2018</v>
      </c>
      <c r="H986" s="26">
        <f t="shared" si="83"/>
        <v>8.2629627533745587E-4</v>
      </c>
      <c r="I986" s="26">
        <f t="shared" si="84"/>
        <v>2.5246731725763815E-2</v>
      </c>
      <c r="J986" s="26">
        <f t="shared" si="85"/>
        <v>4.5275222061987398E-2</v>
      </c>
      <c r="K986" s="69">
        <f t="shared" si="86"/>
        <v>4.5275222061987398E-2</v>
      </c>
      <c r="L986" s="69">
        <v>1.3027266853778476E-2</v>
      </c>
      <c r="M986" s="69">
        <f>_xlfn.NORM.DIST(L986,Main!$O$42,Main!$O$43,0)</f>
        <v>15.48312622240965</v>
      </c>
    </row>
    <row r="987" spans="1:13" x14ac:dyDescent="0.35">
      <c r="A987" s="10">
        <v>43433</v>
      </c>
      <c r="B987" s="27">
        <v>49.799999</v>
      </c>
      <c r="C987" s="27">
        <v>39.990001999999997</v>
      </c>
      <c r="D987" s="27">
        <v>10.36</v>
      </c>
      <c r="E987" s="16"/>
      <c r="F987" s="29">
        <v>984</v>
      </c>
      <c r="G987" s="11">
        <f t="shared" si="82"/>
        <v>2018</v>
      </c>
      <c r="H987" s="26">
        <f t="shared" si="83"/>
        <v>2.789550753514803E-2</v>
      </c>
      <c r="I987" s="26">
        <f t="shared" si="84"/>
        <v>7.0264529106425543E-3</v>
      </c>
      <c r="J987" s="26">
        <f t="shared" si="85"/>
        <v>4.1385216162854281E-2</v>
      </c>
      <c r="K987" s="69">
        <f t="shared" si="86"/>
        <v>4.1385216162854281E-2</v>
      </c>
      <c r="L987" s="69">
        <v>1.3097764190063459E-2</v>
      </c>
      <c r="M987" s="69">
        <f>_xlfn.NORM.DIST(L987,Main!$O$42,Main!$O$43,0)</f>
        <v>15.449385606685976</v>
      </c>
    </row>
    <row r="988" spans="1:13" x14ac:dyDescent="0.35">
      <c r="A988" s="10">
        <v>43434</v>
      </c>
      <c r="B988" s="27">
        <v>50.34</v>
      </c>
      <c r="C988" s="27">
        <v>39</v>
      </c>
      <c r="D988" s="27">
        <v>10.47</v>
      </c>
      <c r="E988" s="16"/>
      <c r="F988" s="29">
        <v>985</v>
      </c>
      <c r="G988" s="11">
        <f t="shared" si="82"/>
        <v>2018</v>
      </c>
      <c r="H988" s="26">
        <f t="shared" si="83"/>
        <v>1.0785025756884063E-2</v>
      </c>
      <c r="I988" s="26">
        <f t="shared" si="84"/>
        <v>-2.5067826741582408E-2</v>
      </c>
      <c r="J988" s="26">
        <f t="shared" si="85"/>
        <v>1.0561788051108521E-2</v>
      </c>
      <c r="K988" s="69">
        <f t="shared" si="86"/>
        <v>1.0561788051108521E-2</v>
      </c>
      <c r="L988" s="69">
        <v>1.3143672240550307E-2</v>
      </c>
      <c r="M988" s="69">
        <f>_xlfn.NORM.DIST(L988,Main!$O$42,Main!$O$43,0)</f>
        <v>15.427358967441545</v>
      </c>
    </row>
    <row r="989" spans="1:13" x14ac:dyDescent="0.35">
      <c r="A989" s="10">
        <v>43437</v>
      </c>
      <c r="B989" s="27">
        <v>51.380001</v>
      </c>
      <c r="C989" s="27">
        <v>39.060001</v>
      </c>
      <c r="D989" s="27">
        <v>10.47</v>
      </c>
      <c r="E989" s="16"/>
      <c r="F989" s="29">
        <v>986</v>
      </c>
      <c r="G989" s="11">
        <f t="shared" si="82"/>
        <v>2018</v>
      </c>
      <c r="H989" s="26">
        <f t="shared" si="83"/>
        <v>2.0449021437393477E-2</v>
      </c>
      <c r="I989" s="26">
        <f t="shared" si="84"/>
        <v>1.537304920524681E-3</v>
      </c>
      <c r="J989" s="26">
        <f t="shared" si="85"/>
        <v>0</v>
      </c>
      <c r="K989" s="69">
        <f t="shared" si="86"/>
        <v>0</v>
      </c>
      <c r="L989" s="69">
        <v>1.3166747161213351E-2</v>
      </c>
      <c r="M989" s="69">
        <f>_xlfn.NORM.DIST(L989,Main!$O$42,Main!$O$43,0)</f>
        <v>15.416271465027268</v>
      </c>
    </row>
    <row r="990" spans="1:13" x14ac:dyDescent="0.35">
      <c r="A990" s="10">
        <v>43438</v>
      </c>
      <c r="B990" s="27">
        <v>51.139999000000003</v>
      </c>
      <c r="C990" s="27">
        <v>38.540000999999997</v>
      </c>
      <c r="D990" s="27">
        <v>10.029999999999999</v>
      </c>
      <c r="E990" s="16"/>
      <c r="F990" s="29">
        <v>987</v>
      </c>
      <c r="G990" s="11">
        <f t="shared" si="82"/>
        <v>2018</v>
      </c>
      <c r="H990" s="26">
        <f t="shared" si="83"/>
        <v>-4.6820608356879278E-3</v>
      </c>
      <c r="I990" s="26">
        <f t="shared" si="84"/>
        <v>-1.3402262116883163E-2</v>
      </c>
      <c r="J990" s="26">
        <f t="shared" si="85"/>
        <v>-4.2933422908601429E-2</v>
      </c>
      <c r="K990" s="69">
        <f t="shared" si="86"/>
        <v>-4.2933422908601429E-2</v>
      </c>
      <c r="L990" s="69">
        <v>1.3286635474844922E-2</v>
      </c>
      <c r="M990" s="69">
        <f>_xlfn.NORM.DIST(L990,Main!$O$42,Main!$O$43,0)</f>
        <v>15.358492450115726</v>
      </c>
    </row>
    <row r="991" spans="1:13" x14ac:dyDescent="0.35">
      <c r="A991" s="10">
        <v>43439</v>
      </c>
      <c r="B991" s="27">
        <v>50.330002</v>
      </c>
      <c r="C991" s="27">
        <v>38.970001000000003</v>
      </c>
      <c r="D991" s="27">
        <v>10.09</v>
      </c>
      <c r="E991" s="16"/>
      <c r="F991" s="29">
        <v>988</v>
      </c>
      <c r="G991" s="11">
        <f t="shared" si="82"/>
        <v>2018</v>
      </c>
      <c r="H991" s="26">
        <f t="shared" si="83"/>
        <v>-1.5965589782876533E-2</v>
      </c>
      <c r="I991" s="26">
        <f t="shared" si="84"/>
        <v>1.1095456078094323E-2</v>
      </c>
      <c r="J991" s="26">
        <f t="shared" si="85"/>
        <v>5.9642323916733707E-3</v>
      </c>
      <c r="K991" s="69">
        <f t="shared" si="86"/>
        <v>5.9642323916733707E-3</v>
      </c>
      <c r="L991" s="69">
        <v>1.3289232118682487E-2</v>
      </c>
      <c r="M991" s="69">
        <f>_xlfn.NORM.DIST(L991,Main!$O$42,Main!$O$43,0)</f>
        <v>15.357237840508049</v>
      </c>
    </row>
    <row r="992" spans="1:13" x14ac:dyDescent="0.35">
      <c r="A992" s="10">
        <v>43440</v>
      </c>
      <c r="B992" s="27">
        <v>49.93</v>
      </c>
      <c r="C992" s="27">
        <v>38.919998</v>
      </c>
      <c r="D992" s="27">
        <v>10.09</v>
      </c>
      <c r="E992" s="16"/>
      <c r="F992" s="29">
        <v>989</v>
      </c>
      <c r="G992" s="11">
        <f t="shared" si="82"/>
        <v>2018</v>
      </c>
      <c r="H992" s="26">
        <f t="shared" si="83"/>
        <v>-7.9793360134809248E-3</v>
      </c>
      <c r="I992" s="26">
        <f t="shared" si="84"/>
        <v>-1.2839390810408353E-3</v>
      </c>
      <c r="J992" s="26">
        <f t="shared" si="85"/>
        <v>0</v>
      </c>
      <c r="K992" s="69">
        <f t="shared" si="86"/>
        <v>0</v>
      </c>
      <c r="L992" s="69">
        <v>1.3307437083176945E-2</v>
      </c>
      <c r="M992" s="69">
        <f>_xlfn.NORM.DIST(L992,Main!$O$42,Main!$O$43,0)</f>
        <v>15.348438059718244</v>
      </c>
    </row>
    <row r="993" spans="1:13" x14ac:dyDescent="0.35">
      <c r="A993" s="10">
        <v>43441</v>
      </c>
      <c r="B993" s="27">
        <v>49.75</v>
      </c>
      <c r="C993" s="27">
        <v>39</v>
      </c>
      <c r="D993" s="27">
        <v>10.19</v>
      </c>
      <c r="E993" s="16"/>
      <c r="F993" s="29">
        <v>990</v>
      </c>
      <c r="G993" s="11">
        <f t="shared" si="82"/>
        <v>2018</v>
      </c>
      <c r="H993" s="26">
        <f t="shared" si="83"/>
        <v>-3.6115609079161535E-3</v>
      </c>
      <c r="I993" s="26">
        <f t="shared" si="84"/>
        <v>2.0534401993049572E-3</v>
      </c>
      <c r="J993" s="26">
        <f t="shared" si="85"/>
        <v>9.8620128691158434E-3</v>
      </c>
      <c r="K993" s="69">
        <f t="shared" si="86"/>
        <v>9.8620128691158434E-3</v>
      </c>
      <c r="L993" s="69">
        <v>1.3393168948585901E-2</v>
      </c>
      <c r="M993" s="69">
        <f>_xlfn.NORM.DIST(L993,Main!$O$42,Main!$O$43,0)</f>
        <v>15.306909512392048</v>
      </c>
    </row>
    <row r="994" spans="1:13" x14ac:dyDescent="0.35">
      <c r="A994" s="10">
        <v>43444</v>
      </c>
      <c r="B994" s="27">
        <v>49.98</v>
      </c>
      <c r="C994" s="27">
        <v>38.950001</v>
      </c>
      <c r="D994" s="27">
        <v>9.69</v>
      </c>
      <c r="E994" s="16"/>
      <c r="F994" s="29">
        <v>991</v>
      </c>
      <c r="G994" s="11">
        <f t="shared" si="82"/>
        <v>2018</v>
      </c>
      <c r="H994" s="26">
        <f t="shared" si="83"/>
        <v>4.6124618022044027E-3</v>
      </c>
      <c r="I994" s="26">
        <f t="shared" si="84"/>
        <v>-1.282848138948537E-3</v>
      </c>
      <c r="J994" s="26">
        <f t="shared" si="85"/>
        <v>-5.0312421331958616E-2</v>
      </c>
      <c r="K994" s="69">
        <f t="shared" si="86"/>
        <v>-5.0312421331958616E-2</v>
      </c>
      <c r="L994" s="69">
        <v>1.3468217050866611E-2</v>
      </c>
      <c r="M994" s="69">
        <f>_xlfn.NORM.DIST(L994,Main!$O$42,Main!$O$43,0)</f>
        <v>15.270437888010642</v>
      </c>
    </row>
    <row r="995" spans="1:13" x14ac:dyDescent="0.35">
      <c r="A995" s="10">
        <v>43445</v>
      </c>
      <c r="B995" s="27">
        <v>50.290000999999997</v>
      </c>
      <c r="C995" s="27">
        <v>38.57</v>
      </c>
      <c r="D995" s="27">
        <v>9.56</v>
      </c>
      <c r="E995" s="16"/>
      <c r="F995" s="29">
        <v>992</v>
      </c>
      <c r="G995" s="11">
        <f t="shared" si="82"/>
        <v>2018</v>
      </c>
      <c r="H995" s="26">
        <f t="shared" si="83"/>
        <v>6.1833446617357273E-3</v>
      </c>
      <c r="I995" s="26">
        <f t="shared" si="84"/>
        <v>-9.8040257705614298E-3</v>
      </c>
      <c r="J995" s="26">
        <f t="shared" si="85"/>
        <v>-1.3506698839364803E-2</v>
      </c>
      <c r="K995" s="69">
        <f t="shared" si="86"/>
        <v>-1.3506698839364803E-2</v>
      </c>
      <c r="L995" s="69">
        <v>1.3568729206068796E-2</v>
      </c>
      <c r="M995" s="69">
        <f>_xlfn.NORM.DIST(L995,Main!$O$42,Main!$O$43,0)</f>
        <v>15.221420513254632</v>
      </c>
    </row>
    <row r="996" spans="1:13" x14ac:dyDescent="0.35">
      <c r="A996" s="10">
        <v>43447</v>
      </c>
      <c r="B996" s="27">
        <v>50</v>
      </c>
      <c r="C996" s="27">
        <v>38.450001</v>
      </c>
      <c r="D996" s="27">
        <v>9.42</v>
      </c>
      <c r="E996" s="16"/>
      <c r="F996" s="29">
        <v>993</v>
      </c>
      <c r="G996" s="11">
        <f t="shared" si="82"/>
        <v>2018</v>
      </c>
      <c r="H996" s="26">
        <f t="shared" si="83"/>
        <v>-5.7832646403960398E-3</v>
      </c>
      <c r="I996" s="26">
        <f t="shared" si="84"/>
        <v>-3.1160502606814126E-3</v>
      </c>
      <c r="J996" s="26">
        <f t="shared" si="85"/>
        <v>-1.4752638475038295E-2</v>
      </c>
      <c r="K996" s="69">
        <f t="shared" si="86"/>
        <v>-1.4752638475038295E-2</v>
      </c>
      <c r="L996" s="69">
        <v>1.3649436175539225E-2</v>
      </c>
      <c r="M996" s="69">
        <f>_xlfn.NORM.DIST(L996,Main!$O$42,Main!$O$43,0)</f>
        <v>15.181921852264741</v>
      </c>
    </row>
    <row r="997" spans="1:13" x14ac:dyDescent="0.35">
      <c r="A997" s="10">
        <v>43448</v>
      </c>
      <c r="B997" s="27">
        <v>48.43</v>
      </c>
      <c r="C997" s="27">
        <v>38.779998999999997</v>
      </c>
      <c r="D997" s="27">
        <v>9.48</v>
      </c>
      <c r="E997" s="16"/>
      <c r="F997" s="29">
        <v>994</v>
      </c>
      <c r="G997" s="11">
        <f t="shared" si="82"/>
        <v>2018</v>
      </c>
      <c r="H997" s="26">
        <f t="shared" si="83"/>
        <v>-3.1903549013008278E-2</v>
      </c>
      <c r="I997" s="26">
        <f t="shared" si="84"/>
        <v>8.5459020685625196E-3</v>
      </c>
      <c r="J997" s="26">
        <f t="shared" si="85"/>
        <v>6.3492276786587445E-3</v>
      </c>
      <c r="K997" s="69">
        <f t="shared" si="86"/>
        <v>6.3492276786587445E-3</v>
      </c>
      <c r="L997" s="69">
        <v>1.3690319608682841E-2</v>
      </c>
      <c r="M997" s="69">
        <f>_xlfn.NORM.DIST(L997,Main!$O$42,Main!$O$43,0)</f>
        <v>15.161866168109121</v>
      </c>
    </row>
    <row r="998" spans="1:13" x14ac:dyDescent="0.35">
      <c r="A998" s="10">
        <v>43451</v>
      </c>
      <c r="B998" s="27">
        <v>47.220001000000003</v>
      </c>
      <c r="C998" s="27">
        <v>37.770000000000003</v>
      </c>
      <c r="D998" s="27">
        <v>9.43</v>
      </c>
      <c r="E998" s="16"/>
      <c r="F998" s="29">
        <v>995</v>
      </c>
      <c r="G998" s="11">
        <f t="shared" si="82"/>
        <v>2018</v>
      </c>
      <c r="H998" s="26">
        <f t="shared" si="83"/>
        <v>-2.5301903580303854E-2</v>
      </c>
      <c r="I998" s="26">
        <f t="shared" si="84"/>
        <v>-2.6389487303651881E-2</v>
      </c>
      <c r="J998" s="26">
        <f t="shared" si="85"/>
        <v>-5.2882196215644122E-3</v>
      </c>
      <c r="K998" s="69">
        <f t="shared" si="86"/>
        <v>-5.2882196215644122E-3</v>
      </c>
      <c r="L998" s="69">
        <v>1.3722052288710535E-2</v>
      </c>
      <c r="M998" s="69">
        <f>_xlfn.NORM.DIST(L998,Main!$O$42,Main!$O$43,0)</f>
        <v>15.146277841237053</v>
      </c>
    </row>
    <row r="999" spans="1:13" x14ac:dyDescent="0.35">
      <c r="A999" s="10">
        <v>43452</v>
      </c>
      <c r="B999" s="27">
        <v>47.439999</v>
      </c>
      <c r="C999" s="27">
        <v>38.479999999999997</v>
      </c>
      <c r="D999" s="27">
        <v>9.69</v>
      </c>
      <c r="E999" s="16"/>
      <c r="F999" s="29">
        <v>996</v>
      </c>
      <c r="G999" s="11">
        <f t="shared" si="82"/>
        <v>2018</v>
      </c>
      <c r="H999" s="26">
        <f t="shared" si="83"/>
        <v>4.6481807753778756E-3</v>
      </c>
      <c r="I999" s="26">
        <f t="shared" si="84"/>
        <v>1.8623489073140102E-2</v>
      </c>
      <c r="J999" s="26">
        <f t="shared" si="85"/>
        <v>2.7198329257308713E-2</v>
      </c>
      <c r="K999" s="69">
        <f t="shared" si="86"/>
        <v>2.7198329257308713E-2</v>
      </c>
      <c r="L999" s="69">
        <v>1.3736479727886757E-2</v>
      </c>
      <c r="M999" s="69">
        <f>_xlfn.NORM.DIST(L999,Main!$O$42,Main!$O$43,0)</f>
        <v>15.139184302300491</v>
      </c>
    </row>
    <row r="1000" spans="1:13" x14ac:dyDescent="0.35">
      <c r="A1000" s="10">
        <v>43453</v>
      </c>
      <c r="B1000" s="27">
        <v>48.32</v>
      </c>
      <c r="C1000" s="27">
        <v>38.779998999999997</v>
      </c>
      <c r="D1000" s="27">
        <v>9.77</v>
      </c>
      <c r="E1000" s="16"/>
      <c r="F1000" s="29">
        <v>997</v>
      </c>
      <c r="G1000" s="11">
        <f t="shared" si="82"/>
        <v>2018</v>
      </c>
      <c r="H1000" s="26">
        <f t="shared" si="83"/>
        <v>1.8379820016347814E-2</v>
      </c>
      <c r="I1000" s="26">
        <f t="shared" si="84"/>
        <v>7.7659982305118853E-3</v>
      </c>
      <c r="J1000" s="26">
        <f t="shared" si="85"/>
        <v>8.2220401520164566E-3</v>
      </c>
      <c r="K1000" s="69">
        <f t="shared" si="86"/>
        <v>8.2220401520164566E-3</v>
      </c>
      <c r="L1000" s="69">
        <v>1.3780724784077559E-2</v>
      </c>
      <c r="M1000" s="69">
        <f>_xlfn.NORM.DIST(L1000,Main!$O$42,Main!$O$43,0)</f>
        <v>15.11740620341061</v>
      </c>
    </row>
    <row r="1001" spans="1:13" x14ac:dyDescent="0.35">
      <c r="A1001" s="10">
        <v>43454</v>
      </c>
      <c r="B1001" s="27">
        <v>49.720001000000003</v>
      </c>
      <c r="C1001" s="27">
        <v>39.93</v>
      </c>
      <c r="D1001" s="27">
        <v>9.6199999999999992</v>
      </c>
      <c r="E1001" s="16"/>
      <c r="F1001" s="29">
        <v>998</v>
      </c>
      <c r="G1001" s="11">
        <f t="shared" si="82"/>
        <v>2018</v>
      </c>
      <c r="H1001" s="26">
        <f t="shared" si="83"/>
        <v>2.8561733128581519E-2</v>
      </c>
      <c r="I1001" s="26">
        <f t="shared" si="84"/>
        <v>2.922329704711241E-2</v>
      </c>
      <c r="J1001" s="26">
        <f t="shared" si="85"/>
        <v>-1.5472201377076293E-2</v>
      </c>
      <c r="K1001" s="69">
        <f t="shared" si="86"/>
        <v>-1.5472201377076293E-2</v>
      </c>
      <c r="L1001" s="69">
        <v>1.3860311376071011E-2</v>
      </c>
      <c r="M1001" s="69">
        <f>_xlfn.NORM.DIST(L1001,Main!$O$42,Main!$O$43,0)</f>
        <v>15.078141487615682</v>
      </c>
    </row>
    <row r="1002" spans="1:13" x14ac:dyDescent="0.35">
      <c r="A1002" s="10">
        <v>43455</v>
      </c>
      <c r="B1002" s="27">
        <v>49.689999</v>
      </c>
      <c r="C1002" s="27">
        <v>38.639999000000003</v>
      </c>
      <c r="D1002" s="27">
        <v>9.5500000000000007</v>
      </c>
      <c r="E1002" s="16"/>
      <c r="F1002" s="29">
        <v>999</v>
      </c>
      <c r="G1002" s="11">
        <f t="shared" si="82"/>
        <v>2018</v>
      </c>
      <c r="H1002" s="26">
        <f t="shared" si="83"/>
        <v>-6.036012656855848E-4</v>
      </c>
      <c r="I1002" s="26">
        <f t="shared" si="84"/>
        <v>-3.283993761073016E-2</v>
      </c>
      <c r="J1002" s="26">
        <f t="shared" si="85"/>
        <v>-7.3031101849760473E-3</v>
      </c>
      <c r="K1002" s="69">
        <f t="shared" si="86"/>
        <v>-7.3031101849760473E-3</v>
      </c>
      <c r="L1002" s="69">
        <v>1.3902905168991434E-2</v>
      </c>
      <c r="M1002" s="69">
        <f>_xlfn.NORM.DIST(L1002,Main!$O$42,Main!$O$43,0)</f>
        <v>15.057079857352978</v>
      </c>
    </row>
    <row r="1003" spans="1:13" x14ac:dyDescent="0.35">
      <c r="A1003" s="10">
        <v>43458</v>
      </c>
      <c r="B1003" s="27">
        <v>49.66</v>
      </c>
      <c r="C1003" s="27">
        <v>38.970001000000003</v>
      </c>
      <c r="D1003" s="27">
        <v>9.42</v>
      </c>
      <c r="E1003" s="16"/>
      <c r="F1003" s="29">
        <v>1000</v>
      </c>
      <c r="G1003" s="11">
        <f t="shared" si="82"/>
        <v>2018</v>
      </c>
      <c r="H1003" s="26">
        <f t="shared" si="83"/>
        <v>-6.0390540943488396E-4</v>
      </c>
      <c r="I1003" s="26">
        <f t="shared" si="84"/>
        <v>8.5041615469825665E-3</v>
      </c>
      <c r="J1003" s="26">
        <f t="shared" si="85"/>
        <v>-1.3706065904367215E-2</v>
      </c>
      <c r="K1003" s="69">
        <f t="shared" si="86"/>
        <v>-1.3706065904367215E-2</v>
      </c>
      <c r="L1003" s="69">
        <v>1.3966694806470264E-2</v>
      </c>
      <c r="M1003" s="69">
        <f>_xlfn.NORM.DIST(L1003,Main!$O$42,Main!$O$43,0)</f>
        <v>15.025475879755394</v>
      </c>
    </row>
    <row r="1004" spans="1:13" x14ac:dyDescent="0.35">
      <c r="A1004" s="10">
        <v>43460</v>
      </c>
      <c r="B1004" s="27">
        <v>49.709999000000003</v>
      </c>
      <c r="C1004" s="27">
        <v>38.860000999999997</v>
      </c>
      <c r="D1004" s="27">
        <v>9.5</v>
      </c>
      <c r="E1004" s="16"/>
      <c r="F1004" s="29">
        <v>1001</v>
      </c>
      <c r="G1004" s="11">
        <f t="shared" si="82"/>
        <v>2018</v>
      </c>
      <c r="H1004" s="26">
        <f t="shared" si="83"/>
        <v>1.0063199098839959E-3</v>
      </c>
      <c r="I1004" s="26">
        <f t="shared" si="84"/>
        <v>-2.826675328686714E-3</v>
      </c>
      <c r="J1004" s="26">
        <f t="shared" si="85"/>
        <v>8.4567100182234584E-3</v>
      </c>
      <c r="K1004" s="69">
        <f t="shared" si="86"/>
        <v>8.4567100182234584E-3</v>
      </c>
      <c r="L1004" s="69">
        <v>1.4092374139708146E-2</v>
      </c>
      <c r="M1004" s="69">
        <f>_xlfn.NORM.DIST(L1004,Main!$O$42,Main!$O$43,0)</f>
        <v>14.962996065890104</v>
      </c>
    </row>
    <row r="1005" spans="1:13" x14ac:dyDescent="0.35">
      <c r="A1005" s="10">
        <v>43461</v>
      </c>
      <c r="B1005" s="27">
        <v>49.459999000000003</v>
      </c>
      <c r="C1005" s="27">
        <v>39.229999999999997</v>
      </c>
      <c r="D1005" s="27">
        <v>9.4700000000000006</v>
      </c>
      <c r="E1005" s="16"/>
      <c r="F1005" s="29">
        <v>1002</v>
      </c>
      <c r="G1005" s="11">
        <f t="shared" si="82"/>
        <v>2018</v>
      </c>
      <c r="H1005" s="26">
        <f t="shared" si="83"/>
        <v>-5.0418581149926809E-3</v>
      </c>
      <c r="I1005" s="26">
        <f t="shared" si="84"/>
        <v>9.4762905387655756E-3</v>
      </c>
      <c r="J1005" s="26">
        <f t="shared" si="85"/>
        <v>-3.1628914085081953E-3</v>
      </c>
      <c r="K1005" s="69">
        <f t="shared" si="86"/>
        <v>-3.1628914085081953E-3</v>
      </c>
      <c r="L1005" s="69">
        <v>1.4092610139416728E-2</v>
      </c>
      <c r="M1005" s="69">
        <f>_xlfn.NORM.DIST(L1005,Main!$O$42,Main!$O$43,0)</f>
        <v>14.962878478436803</v>
      </c>
    </row>
    <row r="1006" spans="1:13" x14ac:dyDescent="0.35">
      <c r="A1006" s="10">
        <v>43462</v>
      </c>
      <c r="B1006" s="27">
        <v>49.400002000000001</v>
      </c>
      <c r="C1006" s="27">
        <v>38.830002</v>
      </c>
      <c r="D1006" s="27">
        <v>9.4600000000000009</v>
      </c>
      <c r="E1006" s="16"/>
      <c r="F1006" s="29">
        <v>1003</v>
      </c>
      <c r="G1006" s="11">
        <f t="shared" si="82"/>
        <v>2018</v>
      </c>
      <c r="H1006" s="26">
        <f t="shared" si="83"/>
        <v>-1.2137771952057841E-3</v>
      </c>
      <c r="I1006" s="26">
        <f t="shared" si="84"/>
        <v>-1.0248564971319415E-2</v>
      </c>
      <c r="J1006" s="26">
        <f t="shared" si="85"/>
        <v>-1.0565241341999848E-3</v>
      </c>
      <c r="K1006" s="69">
        <f t="shared" si="86"/>
        <v>-1.0565241341999848E-3</v>
      </c>
      <c r="L1006" s="69">
        <v>1.4128032243036359E-2</v>
      </c>
      <c r="M1006" s="69">
        <f>_xlfn.NORM.DIST(L1006,Main!$O$42,Main!$O$43,0)</f>
        <v>14.94521822989709</v>
      </c>
    </row>
    <row r="1007" spans="1:13" x14ac:dyDescent="0.35">
      <c r="A1007" s="10">
        <v>43465</v>
      </c>
      <c r="B1007" s="27">
        <v>49.970001000000003</v>
      </c>
      <c r="C1007" s="27">
        <v>39.150002000000001</v>
      </c>
      <c r="D1007" s="27">
        <v>9.49</v>
      </c>
      <c r="E1007" s="16"/>
      <c r="F1007" s="29">
        <v>1004</v>
      </c>
      <c r="G1007" s="11">
        <f t="shared" si="82"/>
        <v>2018</v>
      </c>
      <c r="H1007" s="26">
        <f t="shared" si="83"/>
        <v>1.1472380688414644E-2</v>
      </c>
      <c r="I1007" s="26">
        <f t="shared" si="84"/>
        <v>8.2072782722373422E-3</v>
      </c>
      <c r="J1007" s="26">
        <f t="shared" si="85"/>
        <v>3.1662295580495133E-3</v>
      </c>
      <c r="K1007" s="69">
        <f t="shared" si="86"/>
        <v>3.1662295580495133E-3</v>
      </c>
      <c r="L1007" s="69">
        <v>1.4184634991956381E-2</v>
      </c>
      <c r="M1007" s="69">
        <f>_xlfn.NORM.DIST(L1007,Main!$O$42,Main!$O$43,0)</f>
        <v>14.916952508669031</v>
      </c>
    </row>
    <row r="1008" spans="1:13" x14ac:dyDescent="0.35">
      <c r="A1008" s="25">
        <v>43467</v>
      </c>
      <c r="B1008" s="27">
        <v>49.720001000000003</v>
      </c>
      <c r="C1008" s="27">
        <v>39.32</v>
      </c>
      <c r="D1008" s="27">
        <v>9.77</v>
      </c>
      <c r="E1008" s="16"/>
      <c r="F1008" s="29">
        <v>1005</v>
      </c>
      <c r="G1008" s="24">
        <f t="shared" si="82"/>
        <v>2019</v>
      </c>
      <c r="H1008" s="26">
        <f t="shared" si="83"/>
        <v>-5.0155586129797857E-3</v>
      </c>
      <c r="I1008" s="26">
        <f t="shared" si="84"/>
        <v>4.3328217565865744E-3</v>
      </c>
      <c r="J1008" s="26">
        <f t="shared" si="85"/>
        <v>2.9077853432854742E-2</v>
      </c>
      <c r="K1008" s="69">
        <f t="shared" si="86"/>
        <v>2.9077853432854742E-2</v>
      </c>
      <c r="L1008" s="69">
        <v>1.4185497207163984E-2</v>
      </c>
      <c r="M1008" s="69">
        <f>_xlfn.NORM.DIST(L1008,Main!$O$42,Main!$O$43,0)</f>
        <v>14.916521513294002</v>
      </c>
    </row>
    <row r="1009" spans="1:13" x14ac:dyDescent="0.35">
      <c r="A1009" s="25">
        <v>43468</v>
      </c>
      <c r="B1009" s="27">
        <v>48.75</v>
      </c>
      <c r="C1009" s="27">
        <v>39.32</v>
      </c>
      <c r="D1009" s="27">
        <v>9.58</v>
      </c>
      <c r="E1009" s="16"/>
      <c r="F1009" s="29">
        <v>1006</v>
      </c>
      <c r="G1009" s="24">
        <f t="shared" si="82"/>
        <v>2019</v>
      </c>
      <c r="H1009" s="26">
        <f t="shared" si="83"/>
        <v>-1.970208931128483E-2</v>
      </c>
      <c r="I1009" s="26">
        <f t="shared" si="84"/>
        <v>0</v>
      </c>
      <c r="J1009" s="26">
        <f t="shared" si="85"/>
        <v>-1.9638874071922139E-2</v>
      </c>
      <c r="K1009" s="69">
        <f t="shared" si="86"/>
        <v>-1.9638874071922139E-2</v>
      </c>
      <c r="L1009" s="69">
        <v>1.4213893922050542E-2</v>
      </c>
      <c r="M1009" s="69">
        <f>_xlfn.NORM.DIST(L1009,Main!$O$42,Main!$O$43,0)</f>
        <v>14.902319660899723</v>
      </c>
    </row>
    <row r="1010" spans="1:13" x14ac:dyDescent="0.35">
      <c r="A1010" s="25">
        <v>43469</v>
      </c>
      <c r="B1010" s="27">
        <v>49.66</v>
      </c>
      <c r="C1010" s="27">
        <v>39.389999000000003</v>
      </c>
      <c r="D1010" s="27">
        <v>9.61</v>
      </c>
      <c r="E1010" s="16"/>
      <c r="F1010" s="29">
        <v>1007</v>
      </c>
      <c r="G1010" s="24">
        <f t="shared" si="82"/>
        <v>2019</v>
      </c>
      <c r="H1010" s="26">
        <f t="shared" si="83"/>
        <v>1.8494582636164311E-2</v>
      </c>
      <c r="I1010" s="26">
        <f t="shared" si="84"/>
        <v>1.7786563166942914E-3</v>
      </c>
      <c r="J1010" s="26">
        <f t="shared" si="85"/>
        <v>3.1266309994319222E-3</v>
      </c>
      <c r="K1010" s="69">
        <f t="shared" si="86"/>
        <v>3.1266309994319222E-3</v>
      </c>
      <c r="L1010" s="69">
        <v>1.4242356715543168E-2</v>
      </c>
      <c r="M1010" s="69">
        <f>_xlfn.NORM.DIST(L1010,Main!$O$42,Main!$O$43,0)</f>
        <v>14.888070798436786</v>
      </c>
    </row>
    <row r="1011" spans="1:13" x14ac:dyDescent="0.35">
      <c r="A1011" s="25">
        <v>43472</v>
      </c>
      <c r="B1011" s="27">
        <v>49.84</v>
      </c>
      <c r="C1011" s="27">
        <v>39.110000999999997</v>
      </c>
      <c r="D1011" s="27">
        <v>9.89</v>
      </c>
      <c r="E1011" s="16"/>
      <c r="F1011" s="29">
        <v>1008</v>
      </c>
      <c r="G1011" s="24">
        <f t="shared" si="82"/>
        <v>2019</v>
      </c>
      <c r="H1011" s="26">
        <f t="shared" si="83"/>
        <v>3.6180943991773571E-3</v>
      </c>
      <c r="I1011" s="26">
        <f t="shared" si="84"/>
        <v>-7.1337372593295754E-3</v>
      </c>
      <c r="J1011" s="26">
        <f t="shared" si="85"/>
        <v>2.8719922652419787E-2</v>
      </c>
      <c r="K1011" s="69">
        <f t="shared" si="86"/>
        <v>2.8719922652419787E-2</v>
      </c>
      <c r="L1011" s="69">
        <v>1.4246816312707683E-2</v>
      </c>
      <c r="M1011" s="69">
        <f>_xlfn.NORM.DIST(L1011,Main!$O$42,Main!$O$43,0)</f>
        <v>14.885837000898769</v>
      </c>
    </row>
    <row r="1012" spans="1:13" x14ac:dyDescent="0.35">
      <c r="A1012" s="25">
        <v>43473</v>
      </c>
      <c r="B1012" s="27">
        <v>50.52</v>
      </c>
      <c r="C1012" s="27">
        <v>39.259998000000003</v>
      </c>
      <c r="D1012" s="27">
        <v>10.11</v>
      </c>
      <c r="E1012" s="16"/>
      <c r="F1012" s="29">
        <v>1009</v>
      </c>
      <c r="G1012" s="24">
        <f t="shared" si="82"/>
        <v>2019</v>
      </c>
      <c r="H1012" s="26">
        <f t="shared" si="83"/>
        <v>1.3551423003092611E-2</v>
      </c>
      <c r="I1012" s="26">
        <f t="shared" si="84"/>
        <v>3.8279235695482141E-3</v>
      </c>
      <c r="J1012" s="26">
        <f t="shared" si="85"/>
        <v>2.2000887397759159E-2</v>
      </c>
      <c r="K1012" s="69">
        <f t="shared" si="86"/>
        <v>2.2000887397759159E-2</v>
      </c>
      <c r="L1012" s="69">
        <v>1.4256006636032555E-2</v>
      </c>
      <c r="M1012" s="69">
        <f>_xlfn.NORM.DIST(L1012,Main!$O$42,Main!$O$43,0)</f>
        <v>14.881232522100678</v>
      </c>
    </row>
    <row r="1013" spans="1:13" x14ac:dyDescent="0.35">
      <c r="A1013" s="25">
        <v>43474</v>
      </c>
      <c r="B1013" s="27">
        <v>49.880001</v>
      </c>
      <c r="C1013" s="27">
        <v>39.389999000000003</v>
      </c>
      <c r="D1013" s="27">
        <v>10.199999999999999</v>
      </c>
      <c r="E1013" s="16"/>
      <c r="F1013" s="29">
        <v>1010</v>
      </c>
      <c r="G1013" s="24">
        <f t="shared" si="82"/>
        <v>2019</v>
      </c>
      <c r="H1013" s="26">
        <f t="shared" si="83"/>
        <v>-1.2749156622339403E-2</v>
      </c>
      <c r="I1013" s="26">
        <f t="shared" si="84"/>
        <v>3.3058136897813673E-3</v>
      </c>
      <c r="J1013" s="26">
        <f t="shared" si="85"/>
        <v>8.8626872578453243E-3</v>
      </c>
      <c r="K1013" s="69">
        <f t="shared" si="86"/>
        <v>8.8626872578453243E-3</v>
      </c>
      <c r="L1013" s="69">
        <v>1.4273123848124758E-2</v>
      </c>
      <c r="M1013" s="69">
        <f>_xlfn.NORM.DIST(L1013,Main!$O$42,Main!$O$43,0)</f>
        <v>14.872652706445791</v>
      </c>
    </row>
    <row r="1014" spans="1:13" x14ac:dyDescent="0.35">
      <c r="A1014" s="25">
        <v>43475</v>
      </c>
      <c r="B1014" s="27">
        <v>48.919998</v>
      </c>
      <c r="C1014" s="27">
        <v>39.610000999999997</v>
      </c>
      <c r="D1014" s="27">
        <v>10.16</v>
      </c>
      <c r="E1014" s="16"/>
      <c r="F1014" s="29">
        <v>1011</v>
      </c>
      <c r="G1014" s="24">
        <f t="shared" si="82"/>
        <v>2019</v>
      </c>
      <c r="H1014" s="26">
        <f t="shared" si="83"/>
        <v>-1.9433870924054613E-2</v>
      </c>
      <c r="I1014" s="26">
        <f t="shared" si="84"/>
        <v>5.5696852843146122E-3</v>
      </c>
      <c r="J1014" s="26">
        <f t="shared" si="85"/>
        <v>-3.9292781398894382E-3</v>
      </c>
      <c r="K1014" s="69">
        <f t="shared" si="86"/>
        <v>-3.9292781398894382E-3</v>
      </c>
      <c r="L1014" s="69">
        <v>1.4293811257144904E-2</v>
      </c>
      <c r="M1014" s="69">
        <f>_xlfn.NORM.DIST(L1014,Main!$O$42,Main!$O$43,0)</f>
        <v>14.862276688857088</v>
      </c>
    </row>
    <row r="1015" spans="1:13" x14ac:dyDescent="0.35">
      <c r="A1015" s="25">
        <v>43476</v>
      </c>
      <c r="B1015" s="27">
        <v>48.110000999999997</v>
      </c>
      <c r="C1015" s="27">
        <v>38.590000000000003</v>
      </c>
      <c r="D1015" s="27">
        <v>10.039999999999999</v>
      </c>
      <c r="E1015" s="16"/>
      <c r="F1015" s="29">
        <v>1012</v>
      </c>
      <c r="G1015" s="24">
        <f t="shared" si="82"/>
        <v>2019</v>
      </c>
      <c r="H1015" s="26">
        <f t="shared" si="83"/>
        <v>-1.6696193438834862E-2</v>
      </c>
      <c r="I1015" s="26">
        <f t="shared" si="84"/>
        <v>-2.6088461330447368E-2</v>
      </c>
      <c r="J1015" s="26">
        <f t="shared" si="85"/>
        <v>-1.1881327886752788E-2</v>
      </c>
      <c r="K1015" s="69">
        <f t="shared" si="86"/>
        <v>-1.1881327886752788E-2</v>
      </c>
      <c r="L1015" s="69">
        <v>1.4362904000361623E-2</v>
      </c>
      <c r="M1015" s="69">
        <f>_xlfn.NORM.DIST(L1015,Main!$O$42,Main!$O$43,0)</f>
        <v>14.827569732649618</v>
      </c>
    </row>
    <row r="1016" spans="1:13" x14ac:dyDescent="0.35">
      <c r="A1016" s="25">
        <v>43479</v>
      </c>
      <c r="B1016" s="27">
        <v>49.419998</v>
      </c>
      <c r="C1016" s="27">
        <v>37.959999000000003</v>
      </c>
      <c r="D1016" s="27">
        <v>9.9499999999999993</v>
      </c>
      <c r="E1016" s="16"/>
      <c r="F1016" s="29">
        <v>1013</v>
      </c>
      <c r="G1016" s="24">
        <f t="shared" si="82"/>
        <v>2019</v>
      </c>
      <c r="H1016" s="26">
        <f t="shared" si="83"/>
        <v>2.6865083593956226E-2</v>
      </c>
      <c r="I1016" s="26">
        <f t="shared" si="84"/>
        <v>-1.6460228151320103E-2</v>
      </c>
      <c r="J1016" s="26">
        <f t="shared" si="85"/>
        <v>-9.0045630930817265E-3</v>
      </c>
      <c r="K1016" s="69">
        <f t="shared" si="86"/>
        <v>-9.0045630930817265E-3</v>
      </c>
      <c r="L1016" s="69">
        <v>1.4370818564594995E-2</v>
      </c>
      <c r="M1016" s="69">
        <f>_xlfn.NORM.DIST(L1016,Main!$O$42,Main!$O$43,0)</f>
        <v>14.823588909664393</v>
      </c>
    </row>
    <row r="1017" spans="1:13" x14ac:dyDescent="0.35">
      <c r="A1017" s="25">
        <v>43480</v>
      </c>
      <c r="B1017" s="27">
        <v>49.759998000000003</v>
      </c>
      <c r="C1017" s="27">
        <v>38.68</v>
      </c>
      <c r="D1017" s="27">
        <v>9.93</v>
      </c>
      <c r="E1017" s="16"/>
      <c r="F1017" s="29">
        <v>1014</v>
      </c>
      <c r="G1017" s="24">
        <f t="shared" si="82"/>
        <v>2019</v>
      </c>
      <c r="H1017" s="26">
        <f t="shared" si="83"/>
        <v>6.8562481469795203E-3</v>
      </c>
      <c r="I1017" s="26">
        <f t="shared" si="84"/>
        <v>1.8789723186886102E-2</v>
      </c>
      <c r="J1017" s="26">
        <f t="shared" si="85"/>
        <v>-2.0120731134201197E-3</v>
      </c>
      <c r="K1017" s="69">
        <f t="shared" si="86"/>
        <v>-2.0120731134201197E-3</v>
      </c>
      <c r="L1017" s="69">
        <v>1.4439036822388746E-2</v>
      </c>
      <c r="M1017" s="69">
        <f>_xlfn.NORM.DIST(L1017,Main!$O$42,Main!$O$43,0)</f>
        <v>14.789233384155008</v>
      </c>
    </row>
    <row r="1018" spans="1:13" x14ac:dyDescent="0.35">
      <c r="A1018" s="25">
        <v>43481</v>
      </c>
      <c r="B1018" s="27">
        <v>49.310001</v>
      </c>
      <c r="C1018" s="27">
        <v>38.889999000000003</v>
      </c>
      <c r="D1018" s="27">
        <v>10.19</v>
      </c>
      <c r="E1018" s="16"/>
      <c r="F1018" s="29">
        <v>1015</v>
      </c>
      <c r="G1018" s="24">
        <f t="shared" si="82"/>
        <v>2019</v>
      </c>
      <c r="H1018" s="26">
        <f t="shared" si="83"/>
        <v>-9.0844877221006124E-3</v>
      </c>
      <c r="I1018" s="26">
        <f t="shared" si="84"/>
        <v>5.4144518690111103E-3</v>
      </c>
      <c r="J1018" s="26">
        <f t="shared" si="85"/>
        <v>2.5846369177552297E-2</v>
      </c>
      <c r="K1018" s="69">
        <f t="shared" si="86"/>
        <v>2.5846369177552297E-2</v>
      </c>
      <c r="L1018" s="69">
        <v>1.4486184770454288E-2</v>
      </c>
      <c r="M1018" s="69">
        <f>_xlfn.NORM.DIST(L1018,Main!$O$42,Main!$O$43,0)</f>
        <v>14.765443890961029</v>
      </c>
    </row>
    <row r="1019" spans="1:13" x14ac:dyDescent="0.35">
      <c r="A1019" s="25">
        <v>43482</v>
      </c>
      <c r="B1019" s="27">
        <v>49.5</v>
      </c>
      <c r="C1019" s="27">
        <v>38.450001</v>
      </c>
      <c r="D1019" s="27">
        <v>10.4</v>
      </c>
      <c r="E1019" s="16"/>
      <c r="F1019" s="29">
        <v>1016</v>
      </c>
      <c r="G1019" s="24">
        <f t="shared" si="82"/>
        <v>2019</v>
      </c>
      <c r="H1019" s="26">
        <f t="shared" si="83"/>
        <v>3.8457490587480328E-3</v>
      </c>
      <c r="I1019" s="26">
        <f t="shared" si="84"/>
        <v>-1.1378400494649629E-2</v>
      </c>
      <c r="J1019" s="26">
        <f t="shared" si="85"/>
        <v>2.039895891269362E-2</v>
      </c>
      <c r="K1019" s="69">
        <f t="shared" si="86"/>
        <v>2.039895891269362E-2</v>
      </c>
      <c r="L1019" s="69">
        <v>1.4534221094539055E-2</v>
      </c>
      <c r="M1019" s="69">
        <f>_xlfn.NORM.DIST(L1019,Main!$O$42,Main!$O$43,0)</f>
        <v>14.741168488925096</v>
      </c>
    </row>
    <row r="1020" spans="1:13" x14ac:dyDescent="0.35">
      <c r="A1020" s="25">
        <v>43483</v>
      </c>
      <c r="B1020" s="27">
        <v>49.369999</v>
      </c>
      <c r="C1020" s="27">
        <v>38.299999</v>
      </c>
      <c r="D1020" s="27">
        <v>10.68</v>
      </c>
      <c r="E1020" s="16"/>
      <c r="F1020" s="29">
        <v>1017</v>
      </c>
      <c r="G1020" s="24">
        <f t="shared" si="82"/>
        <v>2019</v>
      </c>
      <c r="H1020" s="26">
        <f t="shared" si="83"/>
        <v>-2.6297375590890039E-3</v>
      </c>
      <c r="I1020" s="26">
        <f t="shared" si="84"/>
        <v>-3.9088518825156028E-3</v>
      </c>
      <c r="J1020" s="26">
        <f t="shared" si="85"/>
        <v>2.6567027384721706E-2</v>
      </c>
      <c r="K1020" s="69">
        <f t="shared" si="86"/>
        <v>2.6567027384721706E-2</v>
      </c>
      <c r="L1020" s="69">
        <v>1.4548823159866388E-2</v>
      </c>
      <c r="M1020" s="69">
        <f>_xlfn.NORM.DIST(L1020,Main!$O$42,Main!$O$43,0)</f>
        <v>14.733781775044271</v>
      </c>
    </row>
    <row r="1021" spans="1:13" x14ac:dyDescent="0.35">
      <c r="A1021" s="25">
        <v>43486</v>
      </c>
      <c r="B1021" s="27">
        <v>48.48</v>
      </c>
      <c r="C1021" s="27">
        <v>38.720001000000003</v>
      </c>
      <c r="D1021" s="27">
        <v>10.59</v>
      </c>
      <c r="E1021" s="16"/>
      <c r="F1021" s="29">
        <v>1018</v>
      </c>
      <c r="G1021" s="24">
        <f t="shared" si="82"/>
        <v>2019</v>
      </c>
      <c r="H1021" s="26">
        <f t="shared" si="83"/>
        <v>-1.8191590254496699E-2</v>
      </c>
      <c r="I1021" s="26">
        <f t="shared" si="84"/>
        <v>1.0906418157882843E-2</v>
      </c>
      <c r="J1021" s="26">
        <f t="shared" si="85"/>
        <v>-8.4626739187336538E-3</v>
      </c>
      <c r="K1021" s="69">
        <f t="shared" si="86"/>
        <v>-8.4626739187336538E-3</v>
      </c>
      <c r="L1021" s="69">
        <v>1.4645896799614359E-2</v>
      </c>
      <c r="M1021" s="69">
        <f>_xlfn.NORM.DIST(L1021,Main!$O$42,Main!$O$43,0)</f>
        <v>14.684587459690375</v>
      </c>
    </row>
    <row r="1022" spans="1:13" x14ac:dyDescent="0.35">
      <c r="A1022" s="25">
        <v>43487</v>
      </c>
      <c r="B1022" s="27">
        <v>48.560001</v>
      </c>
      <c r="C1022" s="27">
        <v>38.610000999999997</v>
      </c>
      <c r="D1022" s="27">
        <v>10.39</v>
      </c>
      <c r="E1022" s="16"/>
      <c r="F1022" s="29">
        <v>1019</v>
      </c>
      <c r="G1022" s="24">
        <f t="shared" si="82"/>
        <v>2019</v>
      </c>
      <c r="H1022" s="26">
        <f t="shared" si="83"/>
        <v>1.6488255832644168E-3</v>
      </c>
      <c r="I1022" s="26">
        <f t="shared" si="84"/>
        <v>-2.8449520586517969E-3</v>
      </c>
      <c r="J1022" s="26">
        <f t="shared" si="85"/>
        <v>-1.906635450217899E-2</v>
      </c>
      <c r="K1022" s="69">
        <f t="shared" si="86"/>
        <v>-1.906635450217899E-2</v>
      </c>
      <c r="L1022" s="69">
        <v>1.4684551682921317E-2</v>
      </c>
      <c r="M1022" s="69">
        <f>_xlfn.NORM.DIST(L1022,Main!$O$42,Main!$O$43,0)</f>
        <v>14.664956043112877</v>
      </c>
    </row>
    <row r="1023" spans="1:13" x14ac:dyDescent="0.35">
      <c r="A1023" s="25">
        <v>43488</v>
      </c>
      <c r="B1023" s="27">
        <v>48.959999000000003</v>
      </c>
      <c r="C1023" s="27">
        <v>37.900002000000001</v>
      </c>
      <c r="D1023" s="27">
        <v>9.99</v>
      </c>
      <c r="E1023" s="16"/>
      <c r="F1023" s="29">
        <v>1020</v>
      </c>
      <c r="G1023" s="24">
        <f t="shared" si="82"/>
        <v>2019</v>
      </c>
      <c r="H1023" s="26">
        <f t="shared" si="83"/>
        <v>8.2034504349105947E-3</v>
      </c>
      <c r="I1023" s="26">
        <f t="shared" si="84"/>
        <v>-1.8560171317342652E-2</v>
      </c>
      <c r="J1023" s="26">
        <f t="shared" si="85"/>
        <v>-3.9259212450673958E-2</v>
      </c>
      <c r="K1023" s="69">
        <f t="shared" si="86"/>
        <v>-3.9259212450673958E-2</v>
      </c>
      <c r="L1023" s="69">
        <v>1.4710850516569325E-2</v>
      </c>
      <c r="M1023" s="69">
        <f>_xlfn.NORM.DIST(L1023,Main!$O$42,Main!$O$43,0)</f>
        <v>14.651586223219319</v>
      </c>
    </row>
    <row r="1024" spans="1:13" x14ac:dyDescent="0.35">
      <c r="A1024" s="25">
        <v>43489</v>
      </c>
      <c r="B1024" s="27">
        <v>48.279998999999997</v>
      </c>
      <c r="C1024" s="27">
        <v>37.630001</v>
      </c>
      <c r="D1024" s="27">
        <v>10</v>
      </c>
      <c r="E1024" s="16"/>
      <c r="F1024" s="29">
        <v>1021</v>
      </c>
      <c r="G1024" s="24">
        <f t="shared" si="82"/>
        <v>2019</v>
      </c>
      <c r="H1024" s="26">
        <f t="shared" si="83"/>
        <v>-1.3986242262413837E-2</v>
      </c>
      <c r="I1024" s="26">
        <f t="shared" si="84"/>
        <v>-7.1495336789406637E-3</v>
      </c>
      <c r="J1024" s="26">
        <f t="shared" si="85"/>
        <v>1.000500333583622E-3</v>
      </c>
      <c r="K1024" s="69">
        <f t="shared" si="86"/>
        <v>1.000500333583622E-3</v>
      </c>
      <c r="L1024" s="69">
        <v>1.4735698653752965E-2</v>
      </c>
      <c r="M1024" s="69">
        <f>_xlfn.NORM.DIST(L1024,Main!$O$42,Main!$O$43,0)</f>
        <v>14.638943850260979</v>
      </c>
    </row>
    <row r="1025" spans="1:13" x14ac:dyDescent="0.35">
      <c r="A1025" s="25">
        <v>43490</v>
      </c>
      <c r="B1025" s="27">
        <v>47.759998000000003</v>
      </c>
      <c r="C1025" s="27">
        <v>37.900002000000001</v>
      </c>
      <c r="D1025" s="27">
        <v>10.1</v>
      </c>
      <c r="E1025" s="16"/>
      <c r="F1025" s="29">
        <v>1022</v>
      </c>
      <c r="G1025" s="24">
        <f t="shared" si="82"/>
        <v>2019</v>
      </c>
      <c r="H1025" s="26">
        <f t="shared" si="83"/>
        <v>-1.0828948308521142E-2</v>
      </c>
      <c r="I1025" s="26">
        <f t="shared" si="84"/>
        <v>7.1495336789407244E-3</v>
      </c>
      <c r="J1025" s="26">
        <f t="shared" si="85"/>
        <v>9.950330853168092E-3</v>
      </c>
      <c r="K1025" s="69">
        <f t="shared" si="86"/>
        <v>9.950330853168092E-3</v>
      </c>
      <c r="L1025" s="69">
        <v>1.4771317320312503E-2</v>
      </c>
      <c r="M1025" s="69">
        <f>_xlfn.NORM.DIST(L1025,Main!$O$42,Main!$O$43,0)</f>
        <v>14.620804630372243</v>
      </c>
    </row>
    <row r="1026" spans="1:13" x14ac:dyDescent="0.35">
      <c r="A1026" s="25">
        <v>43493</v>
      </c>
      <c r="B1026" s="27">
        <v>48.52</v>
      </c>
      <c r="C1026" s="27">
        <v>37.389999000000003</v>
      </c>
      <c r="D1026" s="27">
        <v>10.130000000000001</v>
      </c>
      <c r="E1026" s="16"/>
      <c r="F1026" s="29">
        <v>1023</v>
      </c>
      <c r="G1026" s="24">
        <f t="shared" si="82"/>
        <v>2019</v>
      </c>
      <c r="H1026" s="26">
        <f t="shared" si="83"/>
        <v>1.5787656867550473E-2</v>
      </c>
      <c r="I1026" s="26">
        <f t="shared" si="84"/>
        <v>-1.3547902614924822E-2</v>
      </c>
      <c r="J1026" s="26">
        <f t="shared" si="85"/>
        <v>2.965894413378248E-3</v>
      </c>
      <c r="K1026" s="69">
        <f t="shared" si="86"/>
        <v>2.965894413378248E-3</v>
      </c>
      <c r="L1026" s="69">
        <v>1.4817959585508496E-2</v>
      </c>
      <c r="M1026" s="69">
        <f>_xlfn.NORM.DIST(L1026,Main!$O$42,Main!$O$43,0)</f>
        <v>14.597021502717368</v>
      </c>
    </row>
    <row r="1027" spans="1:13" x14ac:dyDescent="0.35">
      <c r="A1027" s="25">
        <v>43494</v>
      </c>
      <c r="B1027" s="27">
        <v>50.040000999999997</v>
      </c>
      <c r="C1027" s="27">
        <v>37.349997999999999</v>
      </c>
      <c r="D1027" s="27">
        <v>10.08</v>
      </c>
      <c r="E1027" s="16"/>
      <c r="F1027" s="29">
        <v>1024</v>
      </c>
      <c r="G1027" s="24">
        <f t="shared" si="82"/>
        <v>2019</v>
      </c>
      <c r="H1027" s="26">
        <f t="shared" si="83"/>
        <v>3.0846621506873423E-2</v>
      </c>
      <c r="I1027" s="26">
        <f t="shared" si="84"/>
        <v>-1.070404212601572E-3</v>
      </c>
      <c r="J1027" s="26">
        <f t="shared" si="85"/>
        <v>-4.9480556173695251E-3</v>
      </c>
      <c r="K1027" s="69">
        <f t="shared" si="86"/>
        <v>-4.9480556173695251E-3</v>
      </c>
      <c r="L1027" s="69">
        <v>1.4837067430467574E-2</v>
      </c>
      <c r="M1027" s="69">
        <f>_xlfn.NORM.DIST(L1027,Main!$O$42,Main!$O$43,0)</f>
        <v>14.587268549429201</v>
      </c>
    </row>
    <row r="1028" spans="1:13" x14ac:dyDescent="0.35">
      <c r="A1028" s="25">
        <v>43495</v>
      </c>
      <c r="B1028" s="27">
        <v>49.860000999999997</v>
      </c>
      <c r="C1028" s="27">
        <v>37.360000999999997</v>
      </c>
      <c r="D1028" s="27">
        <v>10.23</v>
      </c>
      <c r="E1028" s="16"/>
      <c r="F1028" s="29">
        <v>1025</v>
      </c>
      <c r="G1028" s="24">
        <f t="shared" ref="G1028:G1091" si="87">YEAR(A1028)</f>
        <v>2019</v>
      </c>
      <c r="H1028" s="26">
        <f t="shared" si="83"/>
        <v>-3.6036074311540894E-3</v>
      </c>
      <c r="I1028" s="26">
        <f t="shared" si="84"/>
        <v>2.6778209593533215E-4</v>
      </c>
      <c r="J1028" s="26">
        <f t="shared" si="85"/>
        <v>1.4771317320312503E-2</v>
      </c>
      <c r="K1028" s="69">
        <f t="shared" si="86"/>
        <v>1.4771317320312503E-2</v>
      </c>
      <c r="L1028" s="69">
        <v>1.4846508116994638E-2</v>
      </c>
      <c r="M1028" s="69">
        <f>_xlfn.NORM.DIST(L1028,Main!$O$42,Main!$O$43,0)</f>
        <v>14.582447784856594</v>
      </c>
    </row>
    <row r="1029" spans="1:13" x14ac:dyDescent="0.35">
      <c r="A1029" s="25">
        <v>43496</v>
      </c>
      <c r="B1029" s="27">
        <v>50.200001</v>
      </c>
      <c r="C1029" s="27">
        <v>37.810001</v>
      </c>
      <c r="D1029" s="27">
        <v>10.33</v>
      </c>
      <c r="E1029" s="16"/>
      <c r="F1029" s="29">
        <v>1026</v>
      </c>
      <c r="G1029" s="24">
        <f t="shared" si="87"/>
        <v>2019</v>
      </c>
      <c r="H1029" s="26">
        <f t="shared" ref="H1029:H1092" si="88">LN(B1029/B1028)</f>
        <v>6.7959484664331599E-3</v>
      </c>
      <c r="I1029" s="26">
        <f t="shared" ref="I1029:I1092" si="89">LN(C1029/C1028)</f>
        <v>1.1973004223634101E-2</v>
      </c>
      <c r="J1029" s="26">
        <f t="shared" ref="J1029:J1092" si="90">LN(D1029/D1028)</f>
        <v>9.7277031680120564E-3</v>
      </c>
      <c r="K1029" s="69">
        <f t="shared" ref="K1029:K1092" si="91">HLOOKUP($K$2,$H$2:$J$1509,F1029+2,0)</f>
        <v>9.7277031680120564E-3</v>
      </c>
      <c r="L1029" s="69">
        <v>1.4846508116994638E-2</v>
      </c>
      <c r="M1029" s="69">
        <f>_xlfn.NORM.DIST(L1029,Main!$O$42,Main!$O$43,0)</f>
        <v>14.582447784856594</v>
      </c>
    </row>
    <row r="1030" spans="1:13" x14ac:dyDescent="0.35">
      <c r="A1030" s="25">
        <v>43497</v>
      </c>
      <c r="B1030" s="27">
        <v>49.619999</v>
      </c>
      <c r="C1030" s="27">
        <v>36.849997999999999</v>
      </c>
      <c r="D1030" s="27">
        <v>10.199999999999999</v>
      </c>
      <c r="E1030" s="16"/>
      <c r="F1030" s="29">
        <v>1027</v>
      </c>
      <c r="G1030" s="24">
        <f t="shared" si="87"/>
        <v>2019</v>
      </c>
      <c r="H1030" s="26">
        <f t="shared" si="88"/>
        <v>-1.1621088507511352E-2</v>
      </c>
      <c r="I1030" s="26">
        <f t="shared" si="89"/>
        <v>-2.571807998961078E-2</v>
      </c>
      <c r="J1030" s="26">
        <f t="shared" si="90"/>
        <v>-1.2664562841321884E-2</v>
      </c>
      <c r="K1030" s="69">
        <f t="shared" si="91"/>
        <v>-1.2664562841321884E-2</v>
      </c>
      <c r="L1030" s="69">
        <v>1.4881386646667485E-2</v>
      </c>
      <c r="M1030" s="69">
        <f>_xlfn.NORM.DIST(L1030,Main!$O$42,Main!$O$43,0)</f>
        <v>14.564625600864547</v>
      </c>
    </row>
    <row r="1031" spans="1:13" x14ac:dyDescent="0.35">
      <c r="A1031" s="25">
        <v>43501</v>
      </c>
      <c r="B1031" s="27">
        <v>50.369999</v>
      </c>
      <c r="C1031" s="27">
        <v>37.400002000000001</v>
      </c>
      <c r="D1031" s="27">
        <v>10.49</v>
      </c>
      <c r="E1031" s="16"/>
      <c r="F1031" s="29">
        <v>1028</v>
      </c>
      <c r="G1031" s="24">
        <f t="shared" si="87"/>
        <v>2019</v>
      </c>
      <c r="H1031" s="26">
        <f t="shared" si="88"/>
        <v>1.5001781793981157E-2</v>
      </c>
      <c r="I1031" s="26">
        <f t="shared" si="89"/>
        <v>1.481519353516067E-2</v>
      </c>
      <c r="J1031" s="26">
        <f t="shared" si="90"/>
        <v>2.8034702117980526E-2</v>
      </c>
      <c r="K1031" s="69">
        <f t="shared" si="91"/>
        <v>2.8034702117980526E-2</v>
      </c>
      <c r="L1031" s="69">
        <v>1.4967641714472121E-2</v>
      </c>
      <c r="M1031" s="69">
        <f>_xlfn.NORM.DIST(L1031,Main!$O$42,Main!$O$43,0)</f>
        <v>14.520471229773616</v>
      </c>
    </row>
    <row r="1032" spans="1:13" x14ac:dyDescent="0.35">
      <c r="A1032" s="25">
        <v>43502</v>
      </c>
      <c r="B1032" s="27">
        <v>49.279998999999997</v>
      </c>
      <c r="C1032" s="27">
        <v>36.919998</v>
      </c>
      <c r="D1032" s="27">
        <v>10.15</v>
      </c>
      <c r="E1032" s="16"/>
      <c r="F1032" s="29">
        <v>1029</v>
      </c>
      <c r="G1032" s="24">
        <f t="shared" si="87"/>
        <v>2019</v>
      </c>
      <c r="H1032" s="26">
        <f t="shared" si="88"/>
        <v>-2.1877440971415477E-2</v>
      </c>
      <c r="I1032" s="26">
        <f t="shared" si="89"/>
        <v>-1.2917402432951629E-2</v>
      </c>
      <c r="J1032" s="26">
        <f t="shared" si="90"/>
        <v>-3.2948716920409411E-2</v>
      </c>
      <c r="K1032" s="69">
        <f t="shared" si="91"/>
        <v>-3.2948716920409411E-2</v>
      </c>
      <c r="L1032" s="69">
        <v>1.5003051178745236E-2</v>
      </c>
      <c r="M1032" s="69">
        <f>_xlfn.NORM.DIST(L1032,Main!$O$42,Main!$O$43,0)</f>
        <v>14.502312349983331</v>
      </c>
    </row>
    <row r="1033" spans="1:13" x14ac:dyDescent="0.35">
      <c r="A1033" s="25">
        <v>43503</v>
      </c>
      <c r="B1033" s="27">
        <v>49.59</v>
      </c>
      <c r="C1033" s="27">
        <v>37.450001</v>
      </c>
      <c r="D1033" s="27">
        <v>9.4600000000000009</v>
      </c>
      <c r="E1033" s="16"/>
      <c r="F1033" s="29">
        <v>1030</v>
      </c>
      <c r="G1033" s="24">
        <f t="shared" si="87"/>
        <v>2019</v>
      </c>
      <c r="H1033" s="26">
        <f t="shared" si="88"/>
        <v>6.2709015679862194E-3</v>
      </c>
      <c r="I1033" s="26">
        <f t="shared" si="89"/>
        <v>1.4253381202028773E-2</v>
      </c>
      <c r="J1033" s="26">
        <f t="shared" si="90"/>
        <v>-7.0401322424009385E-2</v>
      </c>
      <c r="K1033" s="69">
        <f t="shared" si="91"/>
        <v>-7.0401322424009385E-2</v>
      </c>
      <c r="L1033" s="69">
        <v>1.5049192973858009E-2</v>
      </c>
      <c r="M1033" s="69">
        <f>_xlfn.NORM.DIST(L1033,Main!$O$42,Main!$O$43,0)</f>
        <v>14.478621475291062</v>
      </c>
    </row>
    <row r="1034" spans="1:13" x14ac:dyDescent="0.35">
      <c r="A1034" s="25">
        <v>43504</v>
      </c>
      <c r="B1034" s="27">
        <v>49.400002000000001</v>
      </c>
      <c r="C1034" s="27">
        <v>36.840000000000003</v>
      </c>
      <c r="D1034" s="27">
        <v>9.31</v>
      </c>
      <c r="E1034" s="16"/>
      <c r="F1034" s="29">
        <v>1031</v>
      </c>
      <c r="G1034" s="24">
        <f t="shared" si="87"/>
        <v>2019</v>
      </c>
      <c r="H1034" s="26">
        <f t="shared" si="88"/>
        <v>-3.83873582133664E-3</v>
      </c>
      <c r="I1034" s="26">
        <f t="shared" si="89"/>
        <v>-1.642252527839163E-2</v>
      </c>
      <c r="J1034" s="26">
        <f t="shared" si="90"/>
        <v>-1.5983291774811278E-2</v>
      </c>
      <c r="K1034" s="69">
        <f t="shared" si="91"/>
        <v>-1.5983291774811278E-2</v>
      </c>
      <c r="L1034" s="69">
        <v>1.5140334631411961E-2</v>
      </c>
      <c r="M1034" s="69">
        <f>_xlfn.NORM.DIST(L1034,Main!$O$42,Main!$O$43,0)</f>
        <v>14.431733365749395</v>
      </c>
    </row>
    <row r="1035" spans="1:13" x14ac:dyDescent="0.35">
      <c r="A1035" s="25">
        <v>43507</v>
      </c>
      <c r="B1035" s="27">
        <v>49.599997999999999</v>
      </c>
      <c r="C1035" s="27">
        <v>37.450001</v>
      </c>
      <c r="D1035" s="27">
        <v>9.4600000000000009</v>
      </c>
      <c r="E1035" s="16"/>
      <c r="F1035" s="29">
        <v>1032</v>
      </c>
      <c r="G1035" s="24">
        <f t="shared" si="87"/>
        <v>2019</v>
      </c>
      <c r="H1035" s="26">
        <f t="shared" si="88"/>
        <v>4.0403287285942528E-3</v>
      </c>
      <c r="I1035" s="26">
        <f t="shared" si="89"/>
        <v>1.6422525278391647E-2</v>
      </c>
      <c r="J1035" s="26">
        <f t="shared" si="90"/>
        <v>1.5983291774811167E-2</v>
      </c>
      <c r="K1035" s="69">
        <f t="shared" si="91"/>
        <v>1.5983291774811167E-2</v>
      </c>
      <c r="L1035" s="69">
        <v>1.5370730858991665E-2</v>
      </c>
      <c r="M1035" s="69">
        <f>_xlfn.NORM.DIST(L1035,Main!$O$42,Main!$O$43,0)</f>
        <v>14.312669691864292</v>
      </c>
    </row>
    <row r="1036" spans="1:13" x14ac:dyDescent="0.35">
      <c r="A1036" s="25">
        <v>43508</v>
      </c>
      <c r="B1036" s="27">
        <v>48.540000999999997</v>
      </c>
      <c r="C1036" s="27">
        <v>37.209999000000003</v>
      </c>
      <c r="D1036" s="27">
        <v>9.6300000000000008</v>
      </c>
      <c r="E1036" s="16"/>
      <c r="F1036" s="29">
        <v>1033</v>
      </c>
      <c r="G1036" s="24">
        <f t="shared" si="87"/>
        <v>2019</v>
      </c>
      <c r="H1036" s="26">
        <f t="shared" si="88"/>
        <v>-2.1602572508279527E-2</v>
      </c>
      <c r="I1036" s="26">
        <f t="shared" si="89"/>
        <v>-6.4292211814630787E-3</v>
      </c>
      <c r="J1036" s="26">
        <f t="shared" si="90"/>
        <v>1.781084274624737E-2</v>
      </c>
      <c r="K1036" s="69">
        <f t="shared" si="91"/>
        <v>1.781084274624737E-2</v>
      </c>
      <c r="L1036" s="69">
        <v>1.5371780047854002E-2</v>
      </c>
      <c r="M1036" s="69">
        <f>_xlfn.NORM.DIST(L1036,Main!$O$42,Main!$O$43,0)</f>
        <v>14.312125776106868</v>
      </c>
    </row>
    <row r="1037" spans="1:13" x14ac:dyDescent="0.35">
      <c r="A1037" s="25">
        <v>43509</v>
      </c>
      <c r="B1037" s="27">
        <v>48.490001999999997</v>
      </c>
      <c r="C1037" s="27">
        <v>36.479999999999997</v>
      </c>
      <c r="D1037" s="27">
        <v>9.36</v>
      </c>
      <c r="E1037" s="16"/>
      <c r="F1037" s="29">
        <v>1034</v>
      </c>
      <c r="G1037" s="24">
        <f t="shared" si="87"/>
        <v>2019</v>
      </c>
      <c r="H1037" s="26">
        <f t="shared" si="88"/>
        <v>-1.0305885371431243E-3</v>
      </c>
      <c r="I1037" s="26">
        <f t="shared" si="89"/>
        <v>-1.9813350277904148E-2</v>
      </c>
      <c r="J1037" s="26">
        <f t="shared" si="90"/>
        <v>-2.8437935320533625E-2</v>
      </c>
      <c r="K1037" s="69">
        <f t="shared" si="91"/>
        <v>-2.8437935320533625E-2</v>
      </c>
      <c r="L1037" s="69">
        <v>1.548018528789908E-2</v>
      </c>
      <c r="M1037" s="69">
        <f>_xlfn.NORM.DIST(L1037,Main!$O$42,Main!$O$43,0)</f>
        <v>14.255844797446141</v>
      </c>
    </row>
    <row r="1038" spans="1:13" x14ac:dyDescent="0.35">
      <c r="A1038" s="25">
        <v>43510</v>
      </c>
      <c r="B1038" s="27">
        <v>51.470001000000003</v>
      </c>
      <c r="C1038" s="27">
        <v>36.349997999999999</v>
      </c>
      <c r="D1038" s="27">
        <v>9.5</v>
      </c>
      <c r="E1038" s="16"/>
      <c r="F1038" s="29">
        <v>1035</v>
      </c>
      <c r="G1038" s="24">
        <f t="shared" si="87"/>
        <v>2019</v>
      </c>
      <c r="H1038" s="26">
        <f t="shared" si="88"/>
        <v>5.9641500730578778E-2</v>
      </c>
      <c r="I1038" s="26">
        <f t="shared" si="89"/>
        <v>-3.5700162472364402E-3</v>
      </c>
      <c r="J1038" s="26">
        <f t="shared" si="90"/>
        <v>1.4846508116994638E-2</v>
      </c>
      <c r="K1038" s="69">
        <f t="shared" si="91"/>
        <v>1.4846508116994638E-2</v>
      </c>
      <c r="L1038" s="69">
        <v>1.5566616122966687E-2</v>
      </c>
      <c r="M1038" s="69">
        <f>_xlfn.NORM.DIST(L1038,Main!$O$42,Main!$O$43,0)</f>
        <v>14.210857486834255</v>
      </c>
    </row>
    <row r="1039" spans="1:13" x14ac:dyDescent="0.35">
      <c r="A1039" s="25">
        <v>43511</v>
      </c>
      <c r="B1039" s="27">
        <v>52.48</v>
      </c>
      <c r="C1039" s="27">
        <v>36.639999000000003</v>
      </c>
      <c r="D1039" s="27">
        <v>9.5</v>
      </c>
      <c r="E1039" s="16"/>
      <c r="F1039" s="29">
        <v>1036</v>
      </c>
      <c r="G1039" s="24">
        <f t="shared" si="87"/>
        <v>2019</v>
      </c>
      <c r="H1039" s="26">
        <f t="shared" si="88"/>
        <v>1.9433011542377056E-2</v>
      </c>
      <c r="I1039" s="26">
        <f t="shared" si="89"/>
        <v>7.9463635544586297E-3</v>
      </c>
      <c r="J1039" s="26">
        <f t="shared" si="90"/>
        <v>0</v>
      </c>
      <c r="K1039" s="69">
        <f t="shared" si="91"/>
        <v>0</v>
      </c>
      <c r="L1039" s="69">
        <v>1.5720168715763681E-2</v>
      </c>
      <c r="M1039" s="69">
        <f>_xlfn.NORM.DIST(L1039,Main!$O$42,Main!$O$43,0)</f>
        <v>14.130688119934378</v>
      </c>
    </row>
    <row r="1040" spans="1:13" x14ac:dyDescent="0.35">
      <c r="A1040" s="25">
        <v>43514</v>
      </c>
      <c r="B1040" s="27">
        <v>52.349997999999999</v>
      </c>
      <c r="C1040" s="27">
        <v>36.540000999999997</v>
      </c>
      <c r="D1040" s="27">
        <v>9.5500000000000007</v>
      </c>
      <c r="E1040" s="16"/>
      <c r="F1040" s="29">
        <v>1037</v>
      </c>
      <c r="G1040" s="24">
        <f t="shared" si="87"/>
        <v>2019</v>
      </c>
      <c r="H1040" s="26">
        <f t="shared" si="88"/>
        <v>-2.4802455236819744E-3</v>
      </c>
      <c r="I1040" s="26">
        <f t="shared" si="89"/>
        <v>-2.7329341962238408E-3</v>
      </c>
      <c r="J1040" s="26">
        <f t="shared" si="90"/>
        <v>5.249355886143745E-3</v>
      </c>
      <c r="K1040" s="69">
        <f t="shared" si="91"/>
        <v>5.249355886143745E-3</v>
      </c>
      <c r="L1040" s="69">
        <v>1.5810606026642245E-2</v>
      </c>
      <c r="M1040" s="69">
        <f>_xlfn.NORM.DIST(L1040,Main!$O$42,Main!$O$43,0)</f>
        <v>14.083327762402256</v>
      </c>
    </row>
    <row r="1041" spans="1:13" x14ac:dyDescent="0.35">
      <c r="A1041" s="25">
        <v>43515</v>
      </c>
      <c r="B1041" s="27">
        <v>52.709999000000003</v>
      </c>
      <c r="C1041" s="27">
        <v>36.279998999999997</v>
      </c>
      <c r="D1041" s="27">
        <v>9.42</v>
      </c>
      <c r="E1041" s="16"/>
      <c r="F1041" s="29">
        <v>1038</v>
      </c>
      <c r="G1041" s="24">
        <f t="shared" si="87"/>
        <v>2019</v>
      </c>
      <c r="H1041" s="26">
        <f t="shared" si="88"/>
        <v>6.8532727832316381E-3</v>
      </c>
      <c r="I1041" s="26">
        <f t="shared" si="89"/>
        <v>-7.1409806335893666E-3</v>
      </c>
      <c r="J1041" s="26">
        <f t="shared" si="90"/>
        <v>-1.3706065904367215E-2</v>
      </c>
      <c r="K1041" s="69">
        <f t="shared" si="91"/>
        <v>-1.3706065904367215E-2</v>
      </c>
      <c r="L1041" s="69">
        <v>1.5953927942241684E-2</v>
      </c>
      <c r="M1041" s="69">
        <f>_xlfn.NORM.DIST(L1041,Main!$O$42,Main!$O$43,0)</f>
        <v>14.008061342119376</v>
      </c>
    </row>
    <row r="1042" spans="1:13" x14ac:dyDescent="0.35">
      <c r="A1042" s="25">
        <v>43516</v>
      </c>
      <c r="B1042" s="27">
        <v>52.689999</v>
      </c>
      <c r="C1042" s="27">
        <v>35.880001</v>
      </c>
      <c r="D1042" s="27">
        <v>9.7200000000000006</v>
      </c>
      <c r="E1042" s="16"/>
      <c r="F1042" s="29">
        <v>1039</v>
      </c>
      <c r="G1042" s="24">
        <f t="shared" si="87"/>
        <v>2019</v>
      </c>
      <c r="H1042" s="26">
        <f t="shared" si="88"/>
        <v>-3.7950665312244241E-4</v>
      </c>
      <c r="I1042" s="26">
        <f t="shared" si="89"/>
        <v>-1.1086532622264559E-2</v>
      </c>
      <c r="J1042" s="26">
        <f t="shared" si="90"/>
        <v>3.1350529884076009E-2</v>
      </c>
      <c r="K1042" s="69">
        <f t="shared" si="91"/>
        <v>3.1350529884076009E-2</v>
      </c>
      <c r="L1042" s="69">
        <v>1.5962384444683651E-2</v>
      </c>
      <c r="M1042" s="69">
        <f>_xlfn.NORM.DIST(L1042,Main!$O$42,Main!$O$43,0)</f>
        <v>14.003612406716128</v>
      </c>
    </row>
    <row r="1043" spans="1:13" x14ac:dyDescent="0.35">
      <c r="A1043" s="25">
        <v>43517</v>
      </c>
      <c r="B1043" s="27">
        <v>52.700001</v>
      </c>
      <c r="C1043" s="27">
        <v>35.82</v>
      </c>
      <c r="D1043" s="27">
        <v>9.67</v>
      </c>
      <c r="E1043" s="16"/>
      <c r="F1043" s="29">
        <v>1040</v>
      </c>
      <c r="G1043" s="24">
        <f t="shared" si="87"/>
        <v>2019</v>
      </c>
      <c r="H1043" s="26">
        <f t="shared" si="88"/>
        <v>1.8980928038767736E-4</v>
      </c>
      <c r="I1043" s="26">
        <f t="shared" si="89"/>
        <v>-1.6736684287093474E-3</v>
      </c>
      <c r="J1043" s="26">
        <f t="shared" si="90"/>
        <v>-5.1573090071448105E-3</v>
      </c>
      <c r="K1043" s="69">
        <f t="shared" si="91"/>
        <v>-5.1573090071448105E-3</v>
      </c>
      <c r="L1043" s="69">
        <v>1.5983291774811167E-2</v>
      </c>
      <c r="M1043" s="69">
        <f>_xlfn.NORM.DIST(L1043,Main!$O$42,Main!$O$43,0)</f>
        <v>13.992609384312228</v>
      </c>
    </row>
    <row r="1044" spans="1:13" x14ac:dyDescent="0.35">
      <c r="A1044" s="25">
        <v>43518</v>
      </c>
      <c r="B1044" s="27">
        <v>53</v>
      </c>
      <c r="C1044" s="27">
        <v>37.669998</v>
      </c>
      <c r="D1044" s="27">
        <v>9.58</v>
      </c>
      <c r="E1044" s="16"/>
      <c r="F1044" s="29">
        <v>1041</v>
      </c>
      <c r="G1044" s="24">
        <f t="shared" si="87"/>
        <v>2019</v>
      </c>
      <c r="H1044" s="26">
        <f t="shared" si="88"/>
        <v>5.6764390294732304E-3</v>
      </c>
      <c r="I1044" s="26">
        <f t="shared" si="89"/>
        <v>5.0357571978735964E-2</v>
      </c>
      <c r="J1044" s="26">
        <f t="shared" si="90"/>
        <v>-9.350717482433794E-3</v>
      </c>
      <c r="K1044" s="69">
        <f t="shared" si="91"/>
        <v>-9.350717482433794E-3</v>
      </c>
      <c r="L1044" s="69">
        <v>1.600034134644112E-2</v>
      </c>
      <c r="M1044" s="69">
        <f>_xlfn.NORM.DIST(L1044,Main!$O$42,Main!$O$43,0)</f>
        <v>13.983632666715266</v>
      </c>
    </row>
    <row r="1045" spans="1:13" x14ac:dyDescent="0.35">
      <c r="A1045" s="25">
        <v>43521</v>
      </c>
      <c r="B1045" s="27">
        <v>52.880001</v>
      </c>
      <c r="C1045" s="27">
        <v>37.389999000000003</v>
      </c>
      <c r="D1045" s="27">
        <v>9.44</v>
      </c>
      <c r="E1045" s="16"/>
      <c r="F1045" s="29">
        <v>1042</v>
      </c>
      <c r="G1045" s="24">
        <f t="shared" si="87"/>
        <v>2019</v>
      </c>
      <c r="H1045" s="26">
        <f t="shared" si="88"/>
        <v>-2.2666990979498822E-3</v>
      </c>
      <c r="I1045" s="26">
        <f t="shared" si="89"/>
        <v>-7.4607063673985379E-3</v>
      </c>
      <c r="J1045" s="26">
        <f t="shared" si="90"/>
        <v>-1.4721611825359963E-2</v>
      </c>
      <c r="K1045" s="69">
        <f t="shared" si="91"/>
        <v>-1.4721611825359963E-2</v>
      </c>
      <c r="L1045" s="69">
        <v>1.6093983073262843E-2</v>
      </c>
      <c r="M1045" s="69">
        <f>_xlfn.NORM.DIST(L1045,Main!$O$42,Main!$O$43,0)</f>
        <v>13.934267189394859</v>
      </c>
    </row>
    <row r="1046" spans="1:13" x14ac:dyDescent="0.35">
      <c r="A1046" s="25">
        <v>43522</v>
      </c>
      <c r="B1046" s="27">
        <v>52.450001</v>
      </c>
      <c r="C1046" s="27">
        <v>37.970001000000003</v>
      </c>
      <c r="D1046" s="27">
        <v>9.5299999999999994</v>
      </c>
      <c r="E1046" s="16"/>
      <c r="F1046" s="29">
        <v>1043</v>
      </c>
      <c r="G1046" s="24">
        <f t="shared" si="87"/>
        <v>2019</v>
      </c>
      <c r="H1046" s="26">
        <f t="shared" si="88"/>
        <v>-8.1648605460890606E-3</v>
      </c>
      <c r="I1046" s="26">
        <f t="shared" si="89"/>
        <v>1.5393138336389256E-2</v>
      </c>
      <c r="J1046" s="26">
        <f t="shared" si="90"/>
        <v>9.488737508701453E-3</v>
      </c>
      <c r="K1046" s="69">
        <f t="shared" si="91"/>
        <v>9.488737508701453E-3</v>
      </c>
      <c r="L1046" s="69">
        <v>1.6118465442917569E-2</v>
      </c>
      <c r="M1046" s="69">
        <f>_xlfn.NORM.DIST(L1046,Main!$O$42,Main!$O$43,0)</f>
        <v>13.921343482460008</v>
      </c>
    </row>
    <row r="1047" spans="1:13" x14ac:dyDescent="0.35">
      <c r="A1047" s="25">
        <v>43523</v>
      </c>
      <c r="B1047" s="27">
        <v>52.259998000000003</v>
      </c>
      <c r="C1047" s="27">
        <v>38.470001000000003</v>
      </c>
      <c r="D1047" s="27">
        <v>9.39</v>
      </c>
      <c r="E1047" s="16"/>
      <c r="F1047" s="29">
        <v>1044</v>
      </c>
      <c r="G1047" s="24">
        <f t="shared" si="87"/>
        <v>2019</v>
      </c>
      <c r="H1047" s="26">
        <f t="shared" si="88"/>
        <v>-3.6291320858047099E-3</v>
      </c>
      <c r="I1047" s="26">
        <f t="shared" si="89"/>
        <v>1.3082342178192624E-2</v>
      </c>
      <c r="J1047" s="26">
        <f t="shared" si="90"/>
        <v>-1.4799424445939095E-2</v>
      </c>
      <c r="K1047" s="69">
        <f t="shared" si="91"/>
        <v>-1.4799424445939095E-2</v>
      </c>
      <c r="L1047" s="69">
        <v>1.6139394395403236E-2</v>
      </c>
      <c r="M1047" s="69">
        <f>_xlfn.NORM.DIST(L1047,Main!$O$42,Main!$O$43,0)</f>
        <v>13.910289943975455</v>
      </c>
    </row>
    <row r="1048" spans="1:13" x14ac:dyDescent="0.35">
      <c r="A1048" s="25">
        <v>43524</v>
      </c>
      <c r="B1048" s="27">
        <v>49.849997999999999</v>
      </c>
      <c r="C1048" s="27">
        <v>38.229999999999997</v>
      </c>
      <c r="D1048" s="27">
        <v>9.4600000000000009</v>
      </c>
      <c r="E1048" s="16"/>
      <c r="F1048" s="29">
        <v>1045</v>
      </c>
      <c r="G1048" s="24">
        <f t="shared" si="87"/>
        <v>2019</v>
      </c>
      <c r="H1048" s="26">
        <f t="shared" si="88"/>
        <v>-4.7212765534792825E-2</v>
      </c>
      <c r="I1048" s="26">
        <f t="shared" si="89"/>
        <v>-6.258195050163437E-3</v>
      </c>
      <c r="J1048" s="26">
        <f t="shared" si="90"/>
        <v>7.4270898436155017E-3</v>
      </c>
      <c r="K1048" s="69">
        <f t="shared" si="91"/>
        <v>7.4270898436155017E-3</v>
      </c>
      <c r="L1048" s="69">
        <v>1.6194685919980606E-2</v>
      </c>
      <c r="M1048" s="69">
        <f>_xlfn.NORM.DIST(L1048,Main!$O$42,Main!$O$43,0)</f>
        <v>13.881063315859654</v>
      </c>
    </row>
    <row r="1049" spans="1:13" x14ac:dyDescent="0.35">
      <c r="A1049" s="25">
        <v>43525</v>
      </c>
      <c r="B1049" s="27">
        <v>49.720001000000003</v>
      </c>
      <c r="C1049" s="27">
        <v>38.349997999999999</v>
      </c>
      <c r="D1049" s="27">
        <v>9.44</v>
      </c>
      <c r="E1049" s="16"/>
      <c r="F1049" s="29">
        <v>1046</v>
      </c>
      <c r="G1049" s="24">
        <f t="shared" si="87"/>
        <v>2019</v>
      </c>
      <c r="H1049" s="26">
        <f t="shared" si="88"/>
        <v>-2.6111695323445157E-3</v>
      </c>
      <c r="I1049" s="26">
        <f t="shared" si="89"/>
        <v>3.1339279537039924E-3</v>
      </c>
      <c r="J1049" s="26">
        <f t="shared" si="90"/>
        <v>-2.116402906377724E-3</v>
      </c>
      <c r="K1049" s="69">
        <f t="shared" si="91"/>
        <v>-2.116402906377724E-3</v>
      </c>
      <c r="L1049" s="69">
        <v>1.6301342294232257E-2</v>
      </c>
      <c r="M1049" s="69">
        <f>_xlfn.NORM.DIST(L1049,Main!$O$42,Main!$O$43,0)</f>
        <v>13.824586177376128</v>
      </c>
    </row>
    <row r="1050" spans="1:13" x14ac:dyDescent="0.35">
      <c r="A1050" s="25">
        <v>43528</v>
      </c>
      <c r="B1050" s="27">
        <v>49.59</v>
      </c>
      <c r="C1050" s="27">
        <v>38.150002000000001</v>
      </c>
      <c r="D1050" s="27">
        <v>9.34</v>
      </c>
      <c r="E1050" s="16"/>
      <c r="F1050" s="29">
        <v>1047</v>
      </c>
      <c r="G1050" s="24">
        <f t="shared" si="87"/>
        <v>2019</v>
      </c>
      <c r="H1050" s="26">
        <f t="shared" si="88"/>
        <v>-2.6180862540984115E-3</v>
      </c>
      <c r="I1050" s="26">
        <f t="shared" si="89"/>
        <v>-5.2286655069210273E-3</v>
      </c>
      <c r="J1050" s="26">
        <f t="shared" si="90"/>
        <v>-1.0649727916658039E-2</v>
      </c>
      <c r="K1050" s="69">
        <f t="shared" si="91"/>
        <v>-1.0649727916658039E-2</v>
      </c>
      <c r="L1050" s="69">
        <v>1.6366977464205412E-2</v>
      </c>
      <c r="M1050" s="69">
        <f>_xlfn.NORM.DIST(L1050,Main!$O$42,Main!$O$43,0)</f>
        <v>13.789766852371033</v>
      </c>
    </row>
    <row r="1051" spans="1:13" x14ac:dyDescent="0.35">
      <c r="A1051" s="25">
        <v>43529</v>
      </c>
      <c r="B1051" s="27">
        <v>49.720001000000003</v>
      </c>
      <c r="C1051" s="27">
        <v>38.240001999999997</v>
      </c>
      <c r="D1051" s="27">
        <v>9.17</v>
      </c>
      <c r="E1051" s="16"/>
      <c r="F1051" s="29">
        <v>1048</v>
      </c>
      <c r="G1051" s="24">
        <f t="shared" si="87"/>
        <v>2019</v>
      </c>
      <c r="H1051" s="26">
        <f t="shared" si="88"/>
        <v>2.6180862540984761E-3</v>
      </c>
      <c r="I1051" s="26">
        <f t="shared" si="89"/>
        <v>2.3563303293501745E-3</v>
      </c>
      <c r="J1051" s="26">
        <f t="shared" si="90"/>
        <v>-1.8368965972377797E-2</v>
      </c>
      <c r="K1051" s="69">
        <f t="shared" si="91"/>
        <v>-1.8368965972377797E-2</v>
      </c>
      <c r="L1051" s="69">
        <v>1.6430541396095955E-2</v>
      </c>
      <c r="M1051" s="69">
        <f>_xlfn.NORM.DIST(L1051,Main!$O$42,Main!$O$43,0)</f>
        <v>13.756000823733206</v>
      </c>
    </row>
    <row r="1052" spans="1:13" x14ac:dyDescent="0.35">
      <c r="A1052" s="25">
        <v>43530</v>
      </c>
      <c r="B1052" s="27">
        <v>50.240001999999997</v>
      </c>
      <c r="C1052" s="27">
        <v>38.389999000000003</v>
      </c>
      <c r="D1052" s="27">
        <v>9.18</v>
      </c>
      <c r="E1052" s="16"/>
      <c r="F1052" s="29">
        <v>1049</v>
      </c>
      <c r="G1052" s="24">
        <f t="shared" si="87"/>
        <v>2019</v>
      </c>
      <c r="H1052" s="26">
        <f t="shared" si="88"/>
        <v>1.0404275213718684E-2</v>
      </c>
      <c r="I1052" s="26">
        <f t="shared" si="89"/>
        <v>3.9148424798016628E-3</v>
      </c>
      <c r="J1052" s="26">
        <f t="shared" si="90"/>
        <v>1.0899183640256005E-3</v>
      </c>
      <c r="K1052" s="69">
        <f t="shared" si="91"/>
        <v>1.0899183640256005E-3</v>
      </c>
      <c r="L1052" s="69">
        <v>1.6466489853579978E-2</v>
      </c>
      <c r="M1052" s="69">
        <f>_xlfn.NORM.DIST(L1052,Main!$O$42,Main!$O$43,0)</f>
        <v>13.736884977066737</v>
      </c>
    </row>
    <row r="1053" spans="1:13" x14ac:dyDescent="0.35">
      <c r="A1053" s="25">
        <v>43531</v>
      </c>
      <c r="B1053" s="27">
        <v>50.549999</v>
      </c>
      <c r="C1053" s="27">
        <v>37.720001000000003</v>
      </c>
      <c r="D1053" s="27">
        <v>9.09</v>
      </c>
      <c r="E1053" s="16"/>
      <c r="F1053" s="29">
        <v>1050</v>
      </c>
      <c r="G1053" s="24">
        <f t="shared" si="87"/>
        <v>2019</v>
      </c>
      <c r="H1053" s="26">
        <f t="shared" si="88"/>
        <v>6.151363715226876E-3</v>
      </c>
      <c r="I1053" s="26">
        <f t="shared" si="89"/>
        <v>-1.7606498687864826E-2</v>
      </c>
      <c r="J1053" s="26">
        <f t="shared" si="90"/>
        <v>-9.8522964430115944E-3</v>
      </c>
      <c r="K1053" s="69">
        <f t="shared" si="91"/>
        <v>-9.8522964430115944E-3</v>
      </c>
      <c r="L1053" s="69">
        <v>1.6500979005905494E-2</v>
      </c>
      <c r="M1053" s="69">
        <f>_xlfn.NORM.DIST(L1053,Main!$O$42,Main!$O$43,0)</f>
        <v>13.718532014688302</v>
      </c>
    </row>
    <row r="1054" spans="1:13" x14ac:dyDescent="0.35">
      <c r="A1054" s="25">
        <v>43532</v>
      </c>
      <c r="B1054" s="27">
        <v>50.669998</v>
      </c>
      <c r="C1054" s="27">
        <v>37.959999000000003</v>
      </c>
      <c r="D1054" s="27">
        <v>9.0299999999999994</v>
      </c>
      <c r="E1054" s="16"/>
      <c r="F1054" s="29">
        <v>1051</v>
      </c>
      <c r="G1054" s="24">
        <f t="shared" si="87"/>
        <v>2019</v>
      </c>
      <c r="H1054" s="26">
        <f t="shared" si="88"/>
        <v>2.3710543326436254E-3</v>
      </c>
      <c r="I1054" s="26">
        <f t="shared" si="89"/>
        <v>6.3424631218162953E-3</v>
      </c>
      <c r="J1054" s="26">
        <f t="shared" si="90"/>
        <v>-6.6225407604934942E-3</v>
      </c>
      <c r="K1054" s="69">
        <f t="shared" si="91"/>
        <v>-6.6225407604934942E-3</v>
      </c>
      <c r="L1054" s="69">
        <v>1.65749650942126E-2</v>
      </c>
      <c r="M1054" s="69">
        <f>_xlfn.NORM.DIST(L1054,Main!$O$42,Main!$O$43,0)</f>
        <v>13.679118496037439</v>
      </c>
    </row>
    <row r="1055" spans="1:13" x14ac:dyDescent="0.35">
      <c r="A1055" s="25">
        <v>43535</v>
      </c>
      <c r="B1055" s="27">
        <v>50.400002000000001</v>
      </c>
      <c r="C1055" s="27">
        <v>38.529998999999997</v>
      </c>
      <c r="D1055" s="27">
        <v>9.1999999999999993</v>
      </c>
      <c r="E1055" s="16"/>
      <c r="F1055" s="29">
        <v>1052</v>
      </c>
      <c r="G1055" s="24">
        <f t="shared" si="87"/>
        <v>2019</v>
      </c>
      <c r="H1055" s="26">
        <f t="shared" si="88"/>
        <v>-5.3427652568683384E-3</v>
      </c>
      <c r="I1055" s="26">
        <f t="shared" si="89"/>
        <v>1.4904185286056301E-2</v>
      </c>
      <c r="J1055" s="26">
        <f t="shared" si="90"/>
        <v>1.8651116626100514E-2</v>
      </c>
      <c r="K1055" s="69">
        <f t="shared" si="91"/>
        <v>1.8651116626100514E-2</v>
      </c>
      <c r="L1055" s="69">
        <v>1.660415505203516E-2</v>
      </c>
      <c r="M1055" s="69">
        <f>_xlfn.NORM.DIST(L1055,Main!$O$42,Main!$O$43,0)</f>
        <v>13.663552708382824</v>
      </c>
    </row>
    <row r="1056" spans="1:13" x14ac:dyDescent="0.35">
      <c r="A1056" s="25">
        <v>43536</v>
      </c>
      <c r="B1056" s="27">
        <v>50.27</v>
      </c>
      <c r="C1056" s="27">
        <v>38.029998999999997</v>
      </c>
      <c r="D1056" s="27">
        <v>9.1300000000000008</v>
      </c>
      <c r="E1056" s="16"/>
      <c r="F1056" s="29">
        <v>1053</v>
      </c>
      <c r="G1056" s="24">
        <f t="shared" si="87"/>
        <v>2019</v>
      </c>
      <c r="H1056" s="26">
        <f t="shared" si="88"/>
        <v>-2.5827370553779421E-3</v>
      </c>
      <c r="I1056" s="26">
        <f t="shared" si="89"/>
        <v>-1.3061837039125898E-2</v>
      </c>
      <c r="J1056" s="26">
        <f t="shared" si="90"/>
        <v>-7.637789448117314E-3</v>
      </c>
      <c r="K1056" s="69">
        <f t="shared" si="91"/>
        <v>-7.637789448117314E-3</v>
      </c>
      <c r="L1056" s="69">
        <v>1.6620469552091323E-2</v>
      </c>
      <c r="M1056" s="69">
        <f>_xlfn.NORM.DIST(L1056,Main!$O$42,Main!$O$43,0)</f>
        <v>13.654849000286868</v>
      </c>
    </row>
    <row r="1057" spans="1:13" x14ac:dyDescent="0.35">
      <c r="A1057" s="25">
        <v>43537</v>
      </c>
      <c r="B1057" s="27">
        <v>52</v>
      </c>
      <c r="C1057" s="27">
        <v>38.470001000000003</v>
      </c>
      <c r="D1057" s="27">
        <v>9.1300000000000008</v>
      </c>
      <c r="E1057" s="16"/>
      <c r="F1057" s="29">
        <v>1054</v>
      </c>
      <c r="G1057" s="24">
        <f t="shared" si="87"/>
        <v>2019</v>
      </c>
      <c r="H1057" s="26">
        <f t="shared" si="88"/>
        <v>3.3835240876943423E-2</v>
      </c>
      <c r="I1057" s="26">
        <f t="shared" si="89"/>
        <v>1.1503447113347214E-2</v>
      </c>
      <c r="J1057" s="26">
        <f t="shared" si="90"/>
        <v>0</v>
      </c>
      <c r="K1057" s="69">
        <f t="shared" si="91"/>
        <v>0</v>
      </c>
      <c r="L1057" s="69">
        <v>1.6624423786499566E-2</v>
      </c>
      <c r="M1057" s="69">
        <f>_xlfn.NORM.DIST(L1057,Main!$O$42,Main!$O$43,0)</f>
        <v>13.652739019638727</v>
      </c>
    </row>
    <row r="1058" spans="1:13" x14ac:dyDescent="0.35">
      <c r="A1058" s="25">
        <v>43538</v>
      </c>
      <c r="B1058" s="27">
        <v>50.709999000000003</v>
      </c>
      <c r="C1058" s="27">
        <v>38.479999999999997</v>
      </c>
      <c r="D1058" s="27">
        <v>9.0299999999999994</v>
      </c>
      <c r="E1058" s="16"/>
      <c r="F1058" s="29">
        <v>1055</v>
      </c>
      <c r="G1058" s="24">
        <f t="shared" si="87"/>
        <v>2019</v>
      </c>
      <c r="H1058" s="26">
        <f t="shared" si="88"/>
        <v>-2.5120608494476161E-2</v>
      </c>
      <c r="I1058" s="26">
        <f t="shared" si="89"/>
        <v>2.5988303902080198E-4</v>
      </c>
      <c r="J1058" s="26">
        <f t="shared" si="90"/>
        <v>-1.1013327177983165E-2</v>
      </c>
      <c r="K1058" s="69">
        <f t="shared" si="91"/>
        <v>-1.1013327177983165E-2</v>
      </c>
      <c r="L1058" s="69">
        <v>1.6656374827676068E-2</v>
      </c>
      <c r="M1058" s="69">
        <f>_xlfn.NORM.DIST(L1058,Main!$O$42,Main!$O$43,0)</f>
        <v>13.635684016787616</v>
      </c>
    </row>
    <row r="1059" spans="1:13" x14ac:dyDescent="0.35">
      <c r="A1059" s="25">
        <v>43539</v>
      </c>
      <c r="B1059" s="27">
        <v>51.07</v>
      </c>
      <c r="C1059" s="27">
        <v>38.790000999999997</v>
      </c>
      <c r="D1059" s="27">
        <v>9.16</v>
      </c>
      <c r="E1059" s="16"/>
      <c r="F1059" s="29">
        <v>1056</v>
      </c>
      <c r="G1059" s="24">
        <f t="shared" si="87"/>
        <v>2019</v>
      </c>
      <c r="H1059" s="26">
        <f t="shared" si="88"/>
        <v>7.0741305726012534E-3</v>
      </c>
      <c r="I1059" s="26">
        <f t="shared" si="89"/>
        <v>8.0238814342098244E-3</v>
      </c>
      <c r="J1059" s="26">
        <f t="shared" si="90"/>
        <v>1.4293811257144904E-2</v>
      </c>
      <c r="K1059" s="69">
        <f t="shared" si="91"/>
        <v>1.4293811257144904E-2</v>
      </c>
      <c r="L1059" s="69">
        <v>1.6809371651382066E-2</v>
      </c>
      <c r="M1059" s="69">
        <f>_xlfn.NORM.DIST(L1059,Main!$O$42,Main!$O$43,0)</f>
        <v>13.553873093963331</v>
      </c>
    </row>
    <row r="1060" spans="1:13" x14ac:dyDescent="0.35">
      <c r="A1060" s="25">
        <v>43543</v>
      </c>
      <c r="B1060" s="27">
        <v>51.130001</v>
      </c>
      <c r="C1060" s="27">
        <v>38.729999999999997</v>
      </c>
      <c r="D1060" s="27">
        <v>9.2899999999999991</v>
      </c>
      <c r="E1060" s="16"/>
      <c r="F1060" s="29">
        <v>1057</v>
      </c>
      <c r="G1060" s="24">
        <f t="shared" si="87"/>
        <v>2019</v>
      </c>
      <c r="H1060" s="26">
        <f t="shared" si="88"/>
        <v>1.1741879903446077E-3</v>
      </c>
      <c r="I1060" s="26">
        <f t="shared" si="89"/>
        <v>-1.5480137050548235E-3</v>
      </c>
      <c r="J1060" s="26">
        <f t="shared" si="90"/>
        <v>1.4092374139708146E-2</v>
      </c>
      <c r="K1060" s="69">
        <f t="shared" si="91"/>
        <v>1.4092374139708146E-2</v>
      </c>
      <c r="L1060" s="69">
        <v>1.6854331554982182E-2</v>
      </c>
      <c r="M1060" s="69">
        <f>_xlfn.NORM.DIST(L1060,Main!$O$42,Main!$O$43,0)</f>
        <v>13.529787851988454</v>
      </c>
    </row>
    <row r="1061" spans="1:13" x14ac:dyDescent="0.35">
      <c r="A1061" s="25">
        <v>43544</v>
      </c>
      <c r="B1061" s="27">
        <v>51.740001999999997</v>
      </c>
      <c r="C1061" s="27">
        <v>39.450001</v>
      </c>
      <c r="D1061" s="27">
        <v>9.39</v>
      </c>
      <c r="E1061" s="16"/>
      <c r="F1061" s="29">
        <v>1058</v>
      </c>
      <c r="G1061" s="24">
        <f t="shared" si="87"/>
        <v>2019</v>
      </c>
      <c r="H1061" s="26">
        <f t="shared" si="88"/>
        <v>1.1859786762797682E-2</v>
      </c>
      <c r="I1061" s="26">
        <f t="shared" si="89"/>
        <v>1.8419579113764614E-2</v>
      </c>
      <c r="J1061" s="26">
        <f t="shared" si="90"/>
        <v>1.0706740394424451E-2</v>
      </c>
      <c r="K1061" s="69">
        <f t="shared" si="91"/>
        <v>1.0706740394424451E-2</v>
      </c>
      <c r="L1061" s="69">
        <v>1.6933411400523218E-2</v>
      </c>
      <c r="M1061" s="69">
        <f>_xlfn.NORM.DIST(L1061,Main!$O$42,Main!$O$43,0)</f>
        <v>13.487377017712205</v>
      </c>
    </row>
    <row r="1062" spans="1:13" x14ac:dyDescent="0.35">
      <c r="A1062" s="25">
        <v>43545</v>
      </c>
      <c r="B1062" s="27">
        <v>52.07</v>
      </c>
      <c r="C1062" s="27">
        <v>39.720001000000003</v>
      </c>
      <c r="D1062" s="27">
        <v>9.32</v>
      </c>
      <c r="E1062" s="16"/>
      <c r="F1062" s="29">
        <v>1059</v>
      </c>
      <c r="G1062" s="24">
        <f t="shared" si="87"/>
        <v>2019</v>
      </c>
      <c r="H1062" s="26">
        <f t="shared" si="88"/>
        <v>6.3577517621129041E-3</v>
      </c>
      <c r="I1062" s="26">
        <f t="shared" si="89"/>
        <v>6.8207917127799051E-3</v>
      </c>
      <c r="J1062" s="26">
        <f t="shared" si="90"/>
        <v>-7.482664522671747E-3</v>
      </c>
      <c r="K1062" s="69">
        <f t="shared" si="91"/>
        <v>-7.482664522671747E-3</v>
      </c>
      <c r="L1062" s="69">
        <v>1.7028028989868303E-2</v>
      </c>
      <c r="M1062" s="69">
        <f>_xlfn.NORM.DIST(L1062,Main!$O$42,Main!$O$43,0)</f>
        <v>13.436555556015719</v>
      </c>
    </row>
    <row r="1063" spans="1:13" x14ac:dyDescent="0.35">
      <c r="A1063" s="25">
        <v>43546</v>
      </c>
      <c r="B1063" s="27">
        <v>50.639999000000003</v>
      </c>
      <c r="C1063" s="27">
        <v>39.090000000000003</v>
      </c>
      <c r="D1063" s="27">
        <v>8.75</v>
      </c>
      <c r="E1063" s="16"/>
      <c r="F1063" s="29">
        <v>1060</v>
      </c>
      <c r="G1063" s="24">
        <f t="shared" si="87"/>
        <v>2019</v>
      </c>
      <c r="H1063" s="26">
        <f t="shared" si="88"/>
        <v>-2.7847209086122461E-2</v>
      </c>
      <c r="I1063" s="26">
        <f t="shared" si="89"/>
        <v>-1.5988184548341718E-2</v>
      </c>
      <c r="J1063" s="26">
        <f t="shared" si="90"/>
        <v>-6.3108928327976835E-2</v>
      </c>
      <c r="K1063" s="69">
        <f t="shared" si="91"/>
        <v>-6.3108928327976835E-2</v>
      </c>
      <c r="L1063" s="69">
        <v>1.7052860413400355E-2</v>
      </c>
      <c r="M1063" s="69">
        <f>_xlfn.NORM.DIST(L1063,Main!$O$42,Main!$O$43,0)</f>
        <v>13.423204239821773</v>
      </c>
    </row>
    <row r="1064" spans="1:13" x14ac:dyDescent="0.35">
      <c r="A1064" s="25">
        <v>43549</v>
      </c>
      <c r="B1064" s="27">
        <v>51.220001000000003</v>
      </c>
      <c r="C1064" s="27">
        <v>39.549999</v>
      </c>
      <c r="D1064" s="27">
        <v>9.1300000000000008</v>
      </c>
      <c r="E1064" s="16"/>
      <c r="F1064" s="29">
        <v>1061</v>
      </c>
      <c r="G1064" s="24">
        <f t="shared" si="87"/>
        <v>2019</v>
      </c>
      <c r="H1064" s="26">
        <f t="shared" si="88"/>
        <v>1.1388342206317431E-2</v>
      </c>
      <c r="I1064" s="26">
        <f t="shared" si="89"/>
        <v>1.1698989124348986E-2</v>
      </c>
      <c r="J1064" s="26">
        <f t="shared" si="90"/>
        <v>4.2511994237354196E-2</v>
      </c>
      <c r="K1064" s="69">
        <f t="shared" si="91"/>
        <v>4.2511994237354196E-2</v>
      </c>
      <c r="L1064" s="69">
        <v>1.7067582188764547E-2</v>
      </c>
      <c r="M1064" s="69">
        <f>_xlfn.NORM.DIST(L1064,Main!$O$42,Main!$O$43,0)</f>
        <v>13.415286000755623</v>
      </c>
    </row>
    <row r="1065" spans="1:13" x14ac:dyDescent="0.35">
      <c r="A1065" s="25">
        <v>43550</v>
      </c>
      <c r="B1065" s="27">
        <v>50.919998</v>
      </c>
      <c r="C1065" s="27">
        <v>39.619999</v>
      </c>
      <c r="D1065" s="27">
        <v>9</v>
      </c>
      <c r="E1065" s="16"/>
      <c r="F1065" s="29">
        <v>1062</v>
      </c>
      <c r="G1065" s="24">
        <f t="shared" si="87"/>
        <v>2019</v>
      </c>
      <c r="H1065" s="26">
        <f t="shared" si="88"/>
        <v>-5.8743658830953923E-3</v>
      </c>
      <c r="I1065" s="26">
        <f t="shared" si="89"/>
        <v>1.7683471014141971E-3</v>
      </c>
      <c r="J1065" s="26">
        <f t="shared" si="90"/>
        <v>-1.4341117270657825E-2</v>
      </c>
      <c r="K1065" s="69">
        <f t="shared" si="91"/>
        <v>-1.4341117270657825E-2</v>
      </c>
      <c r="L1065" s="69">
        <v>1.7081612512402276E-2</v>
      </c>
      <c r="M1065" s="69">
        <f>_xlfn.NORM.DIST(L1065,Main!$O$42,Main!$O$43,0)</f>
        <v>13.407737832070596</v>
      </c>
    </row>
    <row r="1066" spans="1:13" x14ac:dyDescent="0.35">
      <c r="A1066" s="25">
        <v>43551</v>
      </c>
      <c r="B1066" s="27">
        <v>51</v>
      </c>
      <c r="C1066" s="27">
        <v>40.5</v>
      </c>
      <c r="D1066" s="27">
        <v>9.1999999999999993</v>
      </c>
      <c r="E1066" s="16"/>
      <c r="F1066" s="29">
        <v>1063</v>
      </c>
      <c r="G1066" s="24">
        <f t="shared" si="87"/>
        <v>2019</v>
      </c>
      <c r="H1066" s="26">
        <f t="shared" si="88"/>
        <v>1.5698983124184192E-3</v>
      </c>
      <c r="I1066" s="26">
        <f t="shared" si="89"/>
        <v>2.1967958081866849E-2</v>
      </c>
      <c r="J1066" s="26">
        <f t="shared" si="90"/>
        <v>2.1978906718775167E-2</v>
      </c>
      <c r="K1066" s="69">
        <f t="shared" si="91"/>
        <v>2.1978906718775167E-2</v>
      </c>
      <c r="L1066" s="69">
        <v>1.7249312361629809E-2</v>
      </c>
      <c r="M1066" s="69">
        <f>_xlfn.NORM.DIST(L1066,Main!$O$42,Main!$O$43,0)</f>
        <v>13.317381376302373</v>
      </c>
    </row>
    <row r="1067" spans="1:13" x14ac:dyDescent="0.35">
      <c r="A1067" s="25">
        <v>43552</v>
      </c>
      <c r="B1067" s="27">
        <v>51.970001000000003</v>
      </c>
      <c r="C1067" s="27">
        <v>40.439999</v>
      </c>
      <c r="D1067" s="27">
        <v>8.8800000000000008</v>
      </c>
      <c r="E1067" s="16"/>
      <c r="F1067" s="29">
        <v>1064</v>
      </c>
      <c r="G1067" s="24">
        <f t="shared" si="87"/>
        <v>2019</v>
      </c>
      <c r="H1067" s="26">
        <f t="shared" si="88"/>
        <v>1.8841015537894853E-2</v>
      </c>
      <c r="I1067" s="26">
        <f t="shared" si="89"/>
        <v>-1.4826046882151624E-3</v>
      </c>
      <c r="J1067" s="26">
        <f t="shared" si="90"/>
        <v>-3.5401927050915723E-2</v>
      </c>
      <c r="K1067" s="69">
        <f t="shared" si="91"/>
        <v>-3.5401927050915723E-2</v>
      </c>
      <c r="L1067" s="69">
        <v>1.7275010287153916E-2</v>
      </c>
      <c r="M1067" s="69">
        <f>_xlfn.NORM.DIST(L1067,Main!$O$42,Main!$O$43,0)</f>
        <v>13.303513726981191</v>
      </c>
    </row>
    <row r="1068" spans="1:13" x14ac:dyDescent="0.35">
      <c r="A1068" s="25">
        <v>43553</v>
      </c>
      <c r="B1068" s="27">
        <v>51.919998</v>
      </c>
      <c r="C1068" s="27">
        <v>40.580002</v>
      </c>
      <c r="D1068" s="27">
        <v>9.07</v>
      </c>
      <c r="E1068" s="16"/>
      <c r="F1068" s="29">
        <v>1065</v>
      </c>
      <c r="G1068" s="24">
        <f t="shared" si="87"/>
        <v>2019</v>
      </c>
      <c r="H1068" s="26">
        <f t="shared" si="88"/>
        <v>-9.6261438718812464E-4</v>
      </c>
      <c r="I1068" s="26">
        <f t="shared" si="89"/>
        <v>3.4560142587514043E-3</v>
      </c>
      <c r="J1068" s="26">
        <f t="shared" si="90"/>
        <v>2.1170707122966488E-2</v>
      </c>
      <c r="K1068" s="69">
        <f t="shared" si="91"/>
        <v>2.1170707122966488E-2</v>
      </c>
      <c r="L1068" s="69">
        <v>1.7347045979192836E-2</v>
      </c>
      <c r="M1068" s="69">
        <f>_xlfn.NORM.DIST(L1068,Main!$O$42,Main!$O$43,0)</f>
        <v>13.264610547675744</v>
      </c>
    </row>
    <row r="1069" spans="1:13" x14ac:dyDescent="0.35">
      <c r="A1069" s="25">
        <v>43556</v>
      </c>
      <c r="B1069" s="27">
        <v>52.43</v>
      </c>
      <c r="C1069" s="27">
        <v>41.150002000000001</v>
      </c>
      <c r="D1069" s="27">
        <v>9.19</v>
      </c>
      <c r="E1069" s="16"/>
      <c r="F1069" s="29">
        <v>1066</v>
      </c>
      <c r="G1069" s="24">
        <f t="shared" si="87"/>
        <v>2019</v>
      </c>
      <c r="H1069" s="26">
        <f t="shared" si="88"/>
        <v>9.77491270940886E-3</v>
      </c>
      <c r="I1069" s="26">
        <f t="shared" si="89"/>
        <v>1.3948592042721156E-2</v>
      </c>
      <c r="J1069" s="26">
        <f t="shared" si="90"/>
        <v>1.3143672240550307E-2</v>
      </c>
      <c r="K1069" s="69">
        <f t="shared" si="91"/>
        <v>1.3143672240550307E-2</v>
      </c>
      <c r="L1069" s="69">
        <v>1.7704797851053382E-2</v>
      </c>
      <c r="M1069" s="69">
        <f>_xlfn.NORM.DIST(L1069,Main!$O$42,Main!$O$43,0)</f>
        <v>13.070787496013271</v>
      </c>
    </row>
    <row r="1070" spans="1:13" x14ac:dyDescent="0.35">
      <c r="A1070" s="25">
        <v>43557</v>
      </c>
      <c r="B1070" s="27">
        <v>51.759998000000003</v>
      </c>
      <c r="C1070" s="27">
        <v>40.729999999999997</v>
      </c>
      <c r="D1070" s="27">
        <v>9.15</v>
      </c>
      <c r="E1070" s="16"/>
      <c r="F1070" s="29">
        <v>1067</v>
      </c>
      <c r="G1070" s="24">
        <f t="shared" si="87"/>
        <v>2019</v>
      </c>
      <c r="H1070" s="26">
        <f t="shared" si="88"/>
        <v>-1.2861335031673372E-2</v>
      </c>
      <c r="I1070" s="26">
        <f t="shared" si="89"/>
        <v>-1.0259054065429615E-2</v>
      </c>
      <c r="J1070" s="26">
        <f t="shared" si="90"/>
        <v>-4.3620570801656336E-3</v>
      </c>
      <c r="K1070" s="69">
        <f t="shared" si="91"/>
        <v>-4.3620570801656336E-3</v>
      </c>
      <c r="L1070" s="69">
        <v>1.781084274624737E-2</v>
      </c>
      <c r="M1070" s="69">
        <f>_xlfn.NORM.DIST(L1070,Main!$O$42,Main!$O$43,0)</f>
        <v>13.01314913461276</v>
      </c>
    </row>
    <row r="1071" spans="1:13" x14ac:dyDescent="0.35">
      <c r="A1071" s="25">
        <v>43558</v>
      </c>
      <c r="B1071" s="27">
        <v>51.860000999999997</v>
      </c>
      <c r="C1071" s="27">
        <v>40.610000999999997</v>
      </c>
      <c r="D1071" s="27">
        <v>9.26</v>
      </c>
      <c r="E1071" s="16"/>
      <c r="F1071" s="29">
        <v>1068</v>
      </c>
      <c r="G1071" s="24">
        <f t="shared" si="87"/>
        <v>2019</v>
      </c>
      <c r="H1071" s="26">
        <f t="shared" si="88"/>
        <v>1.9301878404341531E-3</v>
      </c>
      <c r="I1071" s="26">
        <f t="shared" si="89"/>
        <v>-2.9505553376383935E-3</v>
      </c>
      <c r="J1071" s="26">
        <f t="shared" si="90"/>
        <v>1.1950169370657994E-2</v>
      </c>
      <c r="K1071" s="69">
        <f t="shared" si="91"/>
        <v>1.1950169370657994E-2</v>
      </c>
      <c r="L1071" s="69">
        <v>1.7869891329566498E-2</v>
      </c>
      <c r="M1071" s="69">
        <f>_xlfn.NORM.DIST(L1071,Main!$O$42,Main!$O$43,0)</f>
        <v>12.981020223295218</v>
      </c>
    </row>
    <row r="1072" spans="1:13" x14ac:dyDescent="0.35">
      <c r="A1072" s="25">
        <v>43559</v>
      </c>
      <c r="B1072" s="27">
        <v>52.459999000000003</v>
      </c>
      <c r="C1072" s="27">
        <v>41.209999000000003</v>
      </c>
      <c r="D1072" s="27">
        <v>9.36</v>
      </c>
      <c r="E1072" s="16"/>
      <c r="F1072" s="29">
        <v>1069</v>
      </c>
      <c r="G1072" s="24">
        <f t="shared" si="87"/>
        <v>2019</v>
      </c>
      <c r="H1072" s="26">
        <f t="shared" si="88"/>
        <v>1.1503155983382633E-2</v>
      </c>
      <c r="I1072" s="26">
        <f t="shared" si="89"/>
        <v>1.4666554762088073E-2</v>
      </c>
      <c r="J1072" s="26">
        <f t="shared" si="90"/>
        <v>1.0741241831412616E-2</v>
      </c>
      <c r="K1072" s="69">
        <f t="shared" si="91"/>
        <v>1.0741241831412616E-2</v>
      </c>
      <c r="L1072" s="69">
        <v>1.8018505502678212E-2</v>
      </c>
      <c r="M1072" s="69">
        <f>_xlfn.NORM.DIST(L1072,Main!$O$42,Main!$O$43,0)</f>
        <v>12.90005351012649</v>
      </c>
    </row>
    <row r="1073" spans="1:13" x14ac:dyDescent="0.35">
      <c r="A1073" s="25">
        <v>43560</v>
      </c>
      <c r="B1073" s="27">
        <v>55.150002000000001</v>
      </c>
      <c r="C1073" s="27">
        <v>42.110000999999997</v>
      </c>
      <c r="D1073" s="27">
        <v>9.5</v>
      </c>
      <c r="E1073" s="16"/>
      <c r="F1073" s="29">
        <v>1070</v>
      </c>
      <c r="G1073" s="24">
        <f t="shared" si="87"/>
        <v>2019</v>
      </c>
      <c r="H1073" s="26">
        <f t="shared" si="88"/>
        <v>5.0005826587658404E-2</v>
      </c>
      <c r="I1073" s="26">
        <f t="shared" si="89"/>
        <v>2.1604344836393584E-2</v>
      </c>
      <c r="J1073" s="26">
        <f t="shared" si="90"/>
        <v>1.4846508116994638E-2</v>
      </c>
      <c r="K1073" s="69">
        <f t="shared" si="91"/>
        <v>1.4846508116994638E-2</v>
      </c>
      <c r="L1073" s="69">
        <v>1.8045602469174554E-2</v>
      </c>
      <c r="M1073" s="69">
        <f>_xlfn.NORM.DIST(L1073,Main!$O$42,Main!$O$43,0)</f>
        <v>12.88527519731737</v>
      </c>
    </row>
    <row r="1074" spans="1:13" x14ac:dyDescent="0.35">
      <c r="A1074" s="25">
        <v>43563</v>
      </c>
      <c r="B1074" s="27">
        <v>56.419998</v>
      </c>
      <c r="C1074" s="27">
        <v>41.970001000000003</v>
      </c>
      <c r="D1074" s="27">
        <v>9.7100000000000009</v>
      </c>
      <c r="E1074" s="16"/>
      <c r="F1074" s="29">
        <v>1071</v>
      </c>
      <c r="G1074" s="24">
        <f t="shared" si="87"/>
        <v>2019</v>
      </c>
      <c r="H1074" s="26">
        <f t="shared" si="88"/>
        <v>2.2766888161183746E-2</v>
      </c>
      <c r="I1074" s="26">
        <f t="shared" si="89"/>
        <v>-3.3301647491224612E-3</v>
      </c>
      <c r="J1074" s="26">
        <f t="shared" si="90"/>
        <v>2.1864483696738504E-2</v>
      </c>
      <c r="K1074" s="69">
        <f t="shared" si="91"/>
        <v>2.1864483696738504E-2</v>
      </c>
      <c r="L1074" s="69">
        <v>1.8048939424471139E-2</v>
      </c>
      <c r="M1074" s="69">
        <f>_xlfn.NORM.DIST(L1074,Main!$O$42,Main!$O$43,0)</f>
        <v>12.883454944002008</v>
      </c>
    </row>
    <row r="1075" spans="1:13" x14ac:dyDescent="0.35">
      <c r="A1075" s="25">
        <v>43564</v>
      </c>
      <c r="B1075" s="27">
        <v>55.549999</v>
      </c>
      <c r="C1075" s="27">
        <v>40.970001000000003</v>
      </c>
      <c r="D1075" s="27">
        <v>9.4600000000000009</v>
      </c>
      <c r="E1075" s="16"/>
      <c r="F1075" s="29">
        <v>1072</v>
      </c>
      <c r="G1075" s="24">
        <f t="shared" si="87"/>
        <v>2019</v>
      </c>
      <c r="H1075" s="26">
        <f t="shared" si="88"/>
        <v>-1.5540172041588401E-2</v>
      </c>
      <c r="I1075" s="26">
        <f t="shared" si="89"/>
        <v>-2.41149852051591E-2</v>
      </c>
      <c r="J1075" s="26">
        <f t="shared" si="90"/>
        <v>-2.6083899239446665E-2</v>
      </c>
      <c r="K1075" s="69">
        <f t="shared" si="91"/>
        <v>-2.6083899239446665E-2</v>
      </c>
      <c r="L1075" s="69">
        <v>1.8191526520992578E-2</v>
      </c>
      <c r="M1075" s="69">
        <f>_xlfn.NORM.DIST(L1075,Main!$O$42,Main!$O$43,0)</f>
        <v>12.805611383774126</v>
      </c>
    </row>
    <row r="1076" spans="1:13" x14ac:dyDescent="0.35">
      <c r="A1076" s="25">
        <v>43565</v>
      </c>
      <c r="B1076" s="27">
        <v>54.529998999999997</v>
      </c>
      <c r="C1076" s="27">
        <v>41.41</v>
      </c>
      <c r="D1076" s="27">
        <v>9.3800000000000008</v>
      </c>
      <c r="E1076" s="16"/>
      <c r="F1076" s="29">
        <v>1073</v>
      </c>
      <c r="G1076" s="24">
        <f t="shared" si="87"/>
        <v>2019</v>
      </c>
      <c r="H1076" s="26">
        <f t="shared" si="88"/>
        <v>-1.853250748439797E-2</v>
      </c>
      <c r="I1076" s="26">
        <f t="shared" si="89"/>
        <v>1.0682281590592854E-2</v>
      </c>
      <c r="J1076" s="26">
        <f t="shared" si="90"/>
        <v>-8.4926200456535879E-3</v>
      </c>
      <c r="K1076" s="69">
        <f t="shared" si="91"/>
        <v>-8.4926200456535879E-3</v>
      </c>
      <c r="L1076" s="69">
        <v>1.8277271191792076E-2</v>
      </c>
      <c r="M1076" s="69">
        <f>_xlfn.NORM.DIST(L1076,Main!$O$42,Main!$O$43,0)</f>
        <v>12.758741421202512</v>
      </c>
    </row>
    <row r="1077" spans="1:13" x14ac:dyDescent="0.35">
      <c r="A1077" s="25">
        <v>43566</v>
      </c>
      <c r="B1077" s="27">
        <v>54.119999</v>
      </c>
      <c r="C1077" s="27">
        <v>40.659999999999997</v>
      </c>
      <c r="D1077" s="27">
        <v>9.0399999999999991</v>
      </c>
      <c r="E1077" s="16"/>
      <c r="F1077" s="29">
        <v>1074</v>
      </c>
      <c r="G1077" s="24">
        <f t="shared" si="87"/>
        <v>2019</v>
      </c>
      <c r="H1077" s="26">
        <f t="shared" si="88"/>
        <v>-7.5472057743111321E-3</v>
      </c>
      <c r="I1077" s="26">
        <f t="shared" si="89"/>
        <v>-1.8277589357275328E-2</v>
      </c>
      <c r="J1077" s="26">
        <f t="shared" si="90"/>
        <v>-3.6920588614048316E-2</v>
      </c>
      <c r="K1077" s="69">
        <f t="shared" si="91"/>
        <v>-3.6920588614048316E-2</v>
      </c>
      <c r="L1077" s="69">
        <v>1.8362077078130857E-2</v>
      </c>
      <c r="M1077" s="69">
        <f>_xlfn.NORM.DIST(L1077,Main!$O$42,Main!$O$43,0)</f>
        <v>12.712343268984757</v>
      </c>
    </row>
    <row r="1078" spans="1:13" x14ac:dyDescent="0.35">
      <c r="A1078" s="25">
        <v>43567</v>
      </c>
      <c r="B1078" s="27">
        <v>54.240001999999997</v>
      </c>
      <c r="C1078" s="27">
        <v>40.279998999999997</v>
      </c>
      <c r="D1078" s="27">
        <v>9.01</v>
      </c>
      <c r="E1078" s="16"/>
      <c r="F1078" s="29">
        <v>1075</v>
      </c>
      <c r="G1078" s="24">
        <f t="shared" si="87"/>
        <v>2019</v>
      </c>
      <c r="H1078" s="26">
        <f t="shared" si="88"/>
        <v>2.214895680166128E-3</v>
      </c>
      <c r="I1078" s="26">
        <f t="shared" si="89"/>
        <v>-9.3897651760558448E-3</v>
      </c>
      <c r="J1078" s="26">
        <f t="shared" si="90"/>
        <v>-3.3241027838385598E-3</v>
      </c>
      <c r="K1078" s="69">
        <f t="shared" si="91"/>
        <v>-3.3241027838385598E-3</v>
      </c>
      <c r="L1078" s="69">
        <v>1.8362803582425816E-2</v>
      </c>
      <c r="M1078" s="69">
        <f>_xlfn.NORM.DIST(L1078,Main!$O$42,Main!$O$43,0)</f>
        <v>12.711945618401964</v>
      </c>
    </row>
    <row r="1079" spans="1:13" x14ac:dyDescent="0.35">
      <c r="A1079" s="25">
        <v>43570</v>
      </c>
      <c r="B1079" s="27">
        <v>54.68</v>
      </c>
      <c r="C1079" s="27">
        <v>40</v>
      </c>
      <c r="D1079" s="27">
        <v>9.07</v>
      </c>
      <c r="E1079" s="16"/>
      <c r="F1079" s="29">
        <v>1076</v>
      </c>
      <c r="G1079" s="24">
        <f t="shared" si="87"/>
        <v>2019</v>
      </c>
      <c r="H1079" s="26">
        <f t="shared" si="88"/>
        <v>8.0793313504531755E-3</v>
      </c>
      <c r="I1079" s="26">
        <f t="shared" si="89"/>
        <v>-6.975588910208344E-3</v>
      </c>
      <c r="J1079" s="26">
        <f t="shared" si="90"/>
        <v>6.6371925067987645E-3</v>
      </c>
      <c r="K1079" s="69">
        <f t="shared" si="91"/>
        <v>6.6371925067987645E-3</v>
      </c>
      <c r="L1079" s="69">
        <v>1.8375075304994333E-2</v>
      </c>
      <c r="M1079" s="69">
        <f>_xlfn.NORM.DIST(L1079,Main!$O$42,Main!$O$43,0)</f>
        <v>12.705228280704501</v>
      </c>
    </row>
    <row r="1080" spans="1:13" x14ac:dyDescent="0.35">
      <c r="A1080" s="25">
        <v>43571</v>
      </c>
      <c r="B1080" s="27">
        <v>55.48</v>
      </c>
      <c r="C1080" s="27">
        <v>40.459999000000003</v>
      </c>
      <c r="D1080" s="27">
        <v>9.18</v>
      </c>
      <c r="E1080" s="16"/>
      <c r="F1080" s="29">
        <v>1077</v>
      </c>
      <c r="G1080" s="24">
        <f t="shared" si="87"/>
        <v>2019</v>
      </c>
      <c r="H1080" s="26">
        <f t="shared" si="88"/>
        <v>1.4524583590881962E-2</v>
      </c>
      <c r="I1080" s="26">
        <f t="shared" si="89"/>
        <v>1.1434352909894134E-2</v>
      </c>
      <c r="J1080" s="26">
        <f t="shared" si="90"/>
        <v>1.2054940505353898E-2</v>
      </c>
      <c r="K1080" s="69">
        <f t="shared" si="91"/>
        <v>1.2054940505353898E-2</v>
      </c>
      <c r="L1080" s="69">
        <v>1.8378463751408565E-2</v>
      </c>
      <c r="M1080" s="69">
        <f>_xlfn.NORM.DIST(L1080,Main!$O$42,Main!$O$43,0)</f>
        <v>12.703373356471589</v>
      </c>
    </row>
    <row r="1081" spans="1:13" x14ac:dyDescent="0.35">
      <c r="A1081" s="25">
        <v>43572</v>
      </c>
      <c r="B1081" s="27">
        <v>55.459999000000003</v>
      </c>
      <c r="C1081" s="27">
        <v>40.520000000000003</v>
      </c>
      <c r="D1081" s="27">
        <v>9.24</v>
      </c>
      <c r="E1081" s="16"/>
      <c r="F1081" s="29">
        <v>1078</v>
      </c>
      <c r="G1081" s="24">
        <f t="shared" si="87"/>
        <v>2019</v>
      </c>
      <c r="H1081" s="26">
        <f t="shared" si="88"/>
        <v>-3.6057329001221595E-4</v>
      </c>
      <c r="I1081" s="26">
        <f t="shared" si="89"/>
        <v>1.4818723566520748E-3</v>
      </c>
      <c r="J1081" s="26">
        <f t="shared" si="90"/>
        <v>6.5146810211936723E-3</v>
      </c>
      <c r="K1081" s="69">
        <f t="shared" si="91"/>
        <v>6.5146810211936723E-3</v>
      </c>
      <c r="L1081" s="69">
        <v>1.8519047767237531E-2</v>
      </c>
      <c r="M1081" s="69">
        <f>_xlfn.NORM.DIST(L1081,Main!$O$42,Main!$O$43,0)</f>
        <v>12.626360203499921</v>
      </c>
    </row>
    <row r="1082" spans="1:13" x14ac:dyDescent="0.35">
      <c r="A1082" s="25">
        <v>43577</v>
      </c>
      <c r="B1082" s="27">
        <v>56.439999</v>
      </c>
      <c r="C1082" s="27">
        <v>40.520000000000003</v>
      </c>
      <c r="D1082" s="27">
        <v>9.15</v>
      </c>
      <c r="E1082" s="16"/>
      <c r="F1082" s="29">
        <v>1079</v>
      </c>
      <c r="G1082" s="24">
        <f t="shared" si="87"/>
        <v>2019</v>
      </c>
      <c r="H1082" s="26">
        <f t="shared" si="88"/>
        <v>1.75160871100641E-2</v>
      </c>
      <c r="I1082" s="26">
        <f t="shared" si="89"/>
        <v>0</v>
      </c>
      <c r="J1082" s="26">
        <f t="shared" si="90"/>
        <v>-9.7880063661628207E-3</v>
      </c>
      <c r="K1082" s="69">
        <f t="shared" si="91"/>
        <v>-9.7880063661628207E-3</v>
      </c>
      <c r="L1082" s="69">
        <v>1.8543577712168885E-2</v>
      </c>
      <c r="M1082" s="69">
        <f>_xlfn.NORM.DIST(L1082,Main!$O$42,Main!$O$43,0)</f>
        <v>12.612912033138775</v>
      </c>
    </row>
    <row r="1083" spans="1:13" x14ac:dyDescent="0.35">
      <c r="A1083" s="25">
        <v>43578</v>
      </c>
      <c r="B1083" s="27">
        <v>55.529998999999997</v>
      </c>
      <c r="C1083" s="27">
        <v>40.669998</v>
      </c>
      <c r="D1083" s="27">
        <v>9.06</v>
      </c>
      <c r="E1083" s="16"/>
      <c r="F1083" s="29">
        <v>1080</v>
      </c>
      <c r="G1083" s="24">
        <f t="shared" si="87"/>
        <v>2019</v>
      </c>
      <c r="H1083" s="26">
        <f t="shared" si="88"/>
        <v>-1.6254712021450721E-2</v>
      </c>
      <c r="I1083" s="26">
        <f t="shared" si="89"/>
        <v>3.6949913623522766E-3</v>
      </c>
      <c r="J1083" s="26">
        <f t="shared" si="90"/>
        <v>-9.8847592325419734E-3</v>
      </c>
      <c r="K1083" s="69">
        <f t="shared" si="91"/>
        <v>-9.8847592325419734E-3</v>
      </c>
      <c r="L1083" s="69">
        <v>1.8585215268388671E-2</v>
      </c>
      <c r="M1083" s="69">
        <f>_xlfn.NORM.DIST(L1083,Main!$O$42,Main!$O$43,0)</f>
        <v>12.590078023373289</v>
      </c>
    </row>
    <row r="1084" spans="1:13" x14ac:dyDescent="0.35">
      <c r="A1084" s="25">
        <v>43579</v>
      </c>
      <c r="B1084" s="27">
        <v>55.57</v>
      </c>
      <c r="C1084" s="27">
        <v>41.150002000000001</v>
      </c>
      <c r="D1084" s="27">
        <v>9.19</v>
      </c>
      <c r="E1084" s="16"/>
      <c r="F1084" s="29">
        <v>1081</v>
      </c>
      <c r="G1084" s="24">
        <f t="shared" si="87"/>
        <v>2019</v>
      </c>
      <c r="H1084" s="26">
        <f t="shared" si="88"/>
        <v>7.2009004659811149E-4</v>
      </c>
      <c r="I1084" s="26">
        <f t="shared" si="89"/>
        <v>1.1733304982915924E-2</v>
      </c>
      <c r="J1084" s="26">
        <f t="shared" si="90"/>
        <v>1.4246816312707683E-2</v>
      </c>
      <c r="K1084" s="69">
        <f t="shared" si="91"/>
        <v>1.4246816312707683E-2</v>
      </c>
      <c r="L1084" s="69">
        <v>1.8613507025587783E-2</v>
      </c>
      <c r="M1084" s="69">
        <f>_xlfn.NORM.DIST(L1084,Main!$O$42,Main!$O$43,0)</f>
        <v>12.574558006494684</v>
      </c>
    </row>
    <row r="1085" spans="1:13" x14ac:dyDescent="0.35">
      <c r="A1085" s="25">
        <v>43580</v>
      </c>
      <c r="B1085" s="27">
        <v>55.75</v>
      </c>
      <c r="C1085" s="27">
        <v>41.639999000000003</v>
      </c>
      <c r="D1085" s="27">
        <v>8.82</v>
      </c>
      <c r="E1085" s="16"/>
      <c r="F1085" s="29">
        <v>1082</v>
      </c>
      <c r="G1085" s="24">
        <f t="shared" si="87"/>
        <v>2019</v>
      </c>
      <c r="H1085" s="26">
        <f t="shared" si="88"/>
        <v>3.2339230483981849E-3</v>
      </c>
      <c r="I1085" s="26">
        <f t="shared" si="89"/>
        <v>1.183724400564733E-2</v>
      </c>
      <c r="J1085" s="26">
        <f t="shared" si="90"/>
        <v>-4.1094066348895703E-2</v>
      </c>
      <c r="K1085" s="69">
        <f t="shared" si="91"/>
        <v>-4.1094066348895703E-2</v>
      </c>
      <c r="L1085" s="69">
        <v>1.8632084132346509E-2</v>
      </c>
      <c r="M1085" s="69">
        <f>_xlfn.NORM.DIST(L1085,Main!$O$42,Main!$O$43,0)</f>
        <v>12.564365065127513</v>
      </c>
    </row>
    <row r="1086" spans="1:13" x14ac:dyDescent="0.35">
      <c r="A1086" s="25">
        <v>43581</v>
      </c>
      <c r="B1086" s="27">
        <v>55.849997999999999</v>
      </c>
      <c r="C1086" s="27">
        <v>42.09</v>
      </c>
      <c r="D1086" s="27">
        <v>8.77</v>
      </c>
      <c r="E1086" s="16"/>
      <c r="F1086" s="29">
        <v>1083</v>
      </c>
      <c r="G1086" s="24">
        <f t="shared" si="87"/>
        <v>2019</v>
      </c>
      <c r="H1086" s="26">
        <f t="shared" si="88"/>
        <v>1.792079364775029E-3</v>
      </c>
      <c r="I1086" s="26">
        <f t="shared" si="89"/>
        <v>1.0748963051081294E-2</v>
      </c>
      <c r="J1086" s="26">
        <f t="shared" si="90"/>
        <v>-5.6850636346083058E-3</v>
      </c>
      <c r="K1086" s="69">
        <f t="shared" si="91"/>
        <v>-5.6850636346083058E-3</v>
      </c>
      <c r="L1086" s="69">
        <v>1.8651116626100514E-2</v>
      </c>
      <c r="M1086" s="69">
        <f>_xlfn.NORM.DIST(L1086,Main!$O$42,Main!$O$43,0)</f>
        <v>12.5539205614427</v>
      </c>
    </row>
    <row r="1087" spans="1:13" x14ac:dyDescent="0.35">
      <c r="A1087" s="25">
        <v>43584</v>
      </c>
      <c r="B1087" s="27">
        <v>56.869999</v>
      </c>
      <c r="C1087" s="27">
        <v>41.799999</v>
      </c>
      <c r="D1087" s="27">
        <v>8.6999999999999993</v>
      </c>
      <c r="E1087" s="16"/>
      <c r="F1087" s="29">
        <v>1084</v>
      </c>
      <c r="G1087" s="24">
        <f t="shared" si="87"/>
        <v>2019</v>
      </c>
      <c r="H1087" s="26">
        <f t="shared" si="88"/>
        <v>1.8098454029741494E-2</v>
      </c>
      <c r="I1087" s="26">
        <f t="shared" si="89"/>
        <v>-6.9138671752139481E-3</v>
      </c>
      <c r="J1087" s="26">
        <f t="shared" si="90"/>
        <v>-8.0137807235536561E-3</v>
      </c>
      <c r="K1087" s="69">
        <f t="shared" si="91"/>
        <v>-8.0137807235536561E-3</v>
      </c>
      <c r="L1087" s="69">
        <v>1.8676264404225956E-2</v>
      </c>
      <c r="M1087" s="69">
        <f>_xlfn.NORM.DIST(L1087,Main!$O$42,Main!$O$43,0)</f>
        <v>12.540117553688786</v>
      </c>
    </row>
    <row r="1088" spans="1:13" x14ac:dyDescent="0.35">
      <c r="A1088" s="25">
        <v>43585</v>
      </c>
      <c r="B1088" s="27">
        <v>55.709999000000003</v>
      </c>
      <c r="C1088" s="27">
        <v>42.220001000000003</v>
      </c>
      <c r="D1088" s="27">
        <v>8.77</v>
      </c>
      <c r="E1088" s="16"/>
      <c r="F1088" s="29">
        <v>1085</v>
      </c>
      <c r="G1088" s="24">
        <f t="shared" si="87"/>
        <v>2019</v>
      </c>
      <c r="H1088" s="26">
        <f t="shared" si="88"/>
        <v>-2.0608297652119412E-2</v>
      </c>
      <c r="I1088" s="26">
        <f t="shared" si="89"/>
        <v>9.9977504983661345E-3</v>
      </c>
      <c r="J1088" s="26">
        <f t="shared" si="90"/>
        <v>8.0137807235536162E-3</v>
      </c>
      <c r="K1088" s="69">
        <f t="shared" si="91"/>
        <v>8.0137807235536162E-3</v>
      </c>
      <c r="L1088" s="69">
        <v>1.8684259729177807E-2</v>
      </c>
      <c r="M1088" s="69">
        <f>_xlfn.NORM.DIST(L1088,Main!$O$42,Main!$O$43,0)</f>
        <v>12.535728497733801</v>
      </c>
    </row>
    <row r="1089" spans="1:13" x14ac:dyDescent="0.35">
      <c r="A1089" s="25">
        <v>43587</v>
      </c>
      <c r="B1089" s="27">
        <v>55.970001000000003</v>
      </c>
      <c r="C1089" s="27">
        <v>42.59</v>
      </c>
      <c r="D1089" s="27">
        <v>8.7100000000000009</v>
      </c>
      <c r="E1089" s="16"/>
      <c r="F1089" s="29">
        <v>1086</v>
      </c>
      <c r="G1089" s="24">
        <f t="shared" si="87"/>
        <v>2019</v>
      </c>
      <c r="H1089" s="26">
        <f t="shared" si="88"/>
        <v>4.6562046873570564E-3</v>
      </c>
      <c r="I1089" s="26">
        <f t="shared" si="89"/>
        <v>8.7254178294906455E-3</v>
      </c>
      <c r="J1089" s="26">
        <f t="shared" si="90"/>
        <v>-6.865015519680084E-3</v>
      </c>
      <c r="K1089" s="69">
        <f t="shared" si="91"/>
        <v>-6.865015519680084E-3</v>
      </c>
      <c r="L1089" s="69">
        <v>1.8781631721803714E-2</v>
      </c>
      <c r="M1089" s="69">
        <f>_xlfn.NORM.DIST(L1089,Main!$O$42,Main!$O$43,0)</f>
        <v>12.482252652790265</v>
      </c>
    </row>
    <row r="1090" spans="1:13" x14ac:dyDescent="0.35">
      <c r="A1090" s="25">
        <v>43588</v>
      </c>
      <c r="B1090" s="27">
        <v>55.389999000000003</v>
      </c>
      <c r="C1090" s="27">
        <v>42.889999000000003</v>
      </c>
      <c r="D1090" s="27">
        <v>8.81</v>
      </c>
      <c r="E1090" s="16"/>
      <c r="F1090" s="29">
        <v>1087</v>
      </c>
      <c r="G1090" s="24">
        <f t="shared" si="87"/>
        <v>2019</v>
      </c>
      <c r="H1090" s="26">
        <f t="shared" si="88"/>
        <v>-1.041679677877032E-2</v>
      </c>
      <c r="I1090" s="26">
        <f t="shared" si="89"/>
        <v>7.0191912782084399E-3</v>
      </c>
      <c r="J1090" s="26">
        <f t="shared" si="90"/>
        <v>1.1415649083676711E-2</v>
      </c>
      <c r="K1090" s="69">
        <f t="shared" si="91"/>
        <v>1.1415649083676711E-2</v>
      </c>
      <c r="L1090" s="69">
        <v>1.8898200220229554E-2</v>
      </c>
      <c r="M1090" s="69">
        <f>_xlfn.NORM.DIST(L1090,Main!$O$42,Main!$O$43,0)</f>
        <v>12.418180313876078</v>
      </c>
    </row>
    <row r="1091" spans="1:13" x14ac:dyDescent="0.35">
      <c r="A1091" s="25">
        <v>43591</v>
      </c>
      <c r="B1091" s="27">
        <v>55.490001999999997</v>
      </c>
      <c r="C1091" s="27">
        <v>43.029998999999997</v>
      </c>
      <c r="D1091" s="27">
        <v>8.76</v>
      </c>
      <c r="E1091" s="16"/>
      <c r="F1091" s="29">
        <v>1088</v>
      </c>
      <c r="G1091" s="24">
        <f t="shared" si="87"/>
        <v>2019</v>
      </c>
      <c r="H1091" s="26">
        <f t="shared" si="88"/>
        <v>1.803806389127199E-3</v>
      </c>
      <c r="I1091" s="26">
        <f t="shared" si="89"/>
        <v>3.2588483975768529E-3</v>
      </c>
      <c r="J1091" s="26">
        <f t="shared" si="90"/>
        <v>-5.6915349997880968E-3</v>
      </c>
      <c r="K1091" s="69">
        <f t="shared" si="91"/>
        <v>-5.6915349997880968E-3</v>
      </c>
      <c r="L1091" s="69">
        <v>1.8947137476112392E-2</v>
      </c>
      <c r="M1091" s="69">
        <f>_xlfn.NORM.DIST(L1091,Main!$O$42,Main!$O$43,0)</f>
        <v>12.391265195327952</v>
      </c>
    </row>
    <row r="1092" spans="1:13" x14ac:dyDescent="0.35">
      <c r="A1092" s="25">
        <v>43592</v>
      </c>
      <c r="B1092" s="27">
        <v>54.200001</v>
      </c>
      <c r="C1092" s="27">
        <v>42.43</v>
      </c>
      <c r="D1092" s="27">
        <v>8.6199999999999992</v>
      </c>
      <c r="E1092" s="16"/>
      <c r="F1092" s="29">
        <v>1089</v>
      </c>
      <c r="G1092" s="24">
        <f t="shared" ref="G1092:G1155" si="92">YEAR(A1092)</f>
        <v>2019</v>
      </c>
      <c r="H1092" s="26">
        <f t="shared" si="88"/>
        <v>-2.3521933484554475E-2</v>
      </c>
      <c r="I1092" s="26">
        <f t="shared" si="89"/>
        <v>-1.4041864396674181E-2</v>
      </c>
      <c r="J1092" s="26">
        <f t="shared" si="90"/>
        <v>-1.6110820272698369E-2</v>
      </c>
      <c r="K1092" s="69">
        <f t="shared" si="91"/>
        <v>-1.6110820272698369E-2</v>
      </c>
      <c r="L1092" s="69">
        <v>1.8985208725452736E-2</v>
      </c>
      <c r="M1092" s="69">
        <f>_xlfn.NORM.DIST(L1092,Main!$O$42,Main!$O$43,0)</f>
        <v>12.370319826967208</v>
      </c>
    </row>
    <row r="1093" spans="1:13" x14ac:dyDescent="0.35">
      <c r="A1093" s="25">
        <v>43593</v>
      </c>
      <c r="B1093" s="27">
        <v>54.43</v>
      </c>
      <c r="C1093" s="27">
        <v>43.040000999999997</v>
      </c>
      <c r="D1093" s="27">
        <v>8.6199999999999992</v>
      </c>
      <c r="E1093" s="16"/>
      <c r="F1093" s="29">
        <v>1090</v>
      </c>
      <c r="G1093" s="24">
        <f t="shared" si="92"/>
        <v>2019</v>
      </c>
      <c r="H1093" s="26">
        <f t="shared" ref="H1093:H1156" si="93">LN(B1093/B1092)</f>
        <v>4.2345455503237928E-3</v>
      </c>
      <c r="I1093" s="26">
        <f t="shared" ref="I1093:I1156" si="94">LN(C1093/C1092)</f>
        <v>1.4274279873495905E-2</v>
      </c>
      <c r="J1093" s="26">
        <f t="shared" ref="J1093:J1156" si="95">LN(D1093/D1092)</f>
        <v>0</v>
      </c>
      <c r="K1093" s="69">
        <f t="shared" ref="K1093:K1156" si="96">HLOOKUP($K$2,$H$2:$J$1509,F1093+2,0)</f>
        <v>0</v>
      </c>
      <c r="L1093" s="69">
        <v>1.9231361927887592E-2</v>
      </c>
      <c r="M1093" s="69">
        <f>_xlfn.NORM.DIST(L1093,Main!$O$42,Main!$O$43,0)</f>
        <v>12.234769347625893</v>
      </c>
    </row>
    <row r="1094" spans="1:13" x14ac:dyDescent="0.35">
      <c r="A1094" s="25">
        <v>43594</v>
      </c>
      <c r="B1094" s="27">
        <v>53.59</v>
      </c>
      <c r="C1094" s="27">
        <v>41.610000999999997</v>
      </c>
      <c r="D1094" s="27">
        <v>8.69</v>
      </c>
      <c r="E1094" s="16"/>
      <c r="F1094" s="29">
        <v>1091</v>
      </c>
      <c r="G1094" s="24">
        <f t="shared" si="92"/>
        <v>2019</v>
      </c>
      <c r="H1094" s="26">
        <f t="shared" si="93"/>
        <v>-1.5552988939349678E-2</v>
      </c>
      <c r="I1094" s="26">
        <f t="shared" si="94"/>
        <v>-3.378939206019535E-2</v>
      </c>
      <c r="J1094" s="26">
        <f t="shared" si="95"/>
        <v>8.0878546016989062E-3</v>
      </c>
      <c r="K1094" s="69">
        <f t="shared" si="96"/>
        <v>8.0878546016989062E-3</v>
      </c>
      <c r="L1094" s="69">
        <v>1.9301510043409617E-2</v>
      </c>
      <c r="M1094" s="69">
        <f>_xlfn.NORM.DIST(L1094,Main!$O$42,Main!$O$43,0)</f>
        <v>12.196103976526421</v>
      </c>
    </row>
    <row r="1095" spans="1:13" x14ac:dyDescent="0.35">
      <c r="A1095" s="25">
        <v>43595</v>
      </c>
      <c r="B1095" s="27">
        <v>54.18</v>
      </c>
      <c r="C1095" s="27">
        <v>41.84</v>
      </c>
      <c r="D1095" s="27">
        <v>8.59</v>
      </c>
      <c r="E1095" s="16"/>
      <c r="F1095" s="29">
        <v>1092</v>
      </c>
      <c r="G1095" s="24">
        <f t="shared" si="92"/>
        <v>2019</v>
      </c>
      <c r="H1095" s="26">
        <f t="shared" si="93"/>
        <v>1.0949353150190156E-2</v>
      </c>
      <c r="I1095" s="26">
        <f t="shared" si="94"/>
        <v>5.5122727291335889E-3</v>
      </c>
      <c r="J1095" s="26">
        <f t="shared" si="95"/>
        <v>-1.1574203281136678E-2</v>
      </c>
      <c r="K1095" s="69">
        <f t="shared" si="96"/>
        <v>-1.1574203281136678E-2</v>
      </c>
      <c r="L1095" s="69">
        <v>1.9385503621864329E-2</v>
      </c>
      <c r="M1095" s="69">
        <f>_xlfn.NORM.DIST(L1095,Main!$O$42,Main!$O$43,0)</f>
        <v>12.149788016665996</v>
      </c>
    </row>
    <row r="1096" spans="1:13" x14ac:dyDescent="0.35">
      <c r="A1096" s="25">
        <v>43598</v>
      </c>
      <c r="B1096" s="27">
        <v>53.509998000000003</v>
      </c>
      <c r="C1096" s="27">
        <v>41.939999</v>
      </c>
      <c r="D1096" s="27">
        <v>8.3000000000000007</v>
      </c>
      <c r="E1096" s="16"/>
      <c r="F1096" s="29">
        <v>1093</v>
      </c>
      <c r="G1096" s="24">
        <f t="shared" si="92"/>
        <v>2019</v>
      </c>
      <c r="H1096" s="26">
        <f t="shared" si="93"/>
        <v>-1.2443321709927844E-2</v>
      </c>
      <c r="I1096" s="26">
        <f t="shared" si="94"/>
        <v>2.3871818735199195E-3</v>
      </c>
      <c r="J1096" s="26">
        <f t="shared" si="95"/>
        <v>-3.4343221193611648E-2</v>
      </c>
      <c r="K1096" s="69">
        <f t="shared" si="96"/>
        <v>-3.4343221193611648E-2</v>
      </c>
      <c r="L1096" s="69">
        <v>1.9465953804264875E-2</v>
      </c>
      <c r="M1096" s="69">
        <f>_xlfn.NORM.DIST(L1096,Main!$O$42,Main!$O$43,0)</f>
        <v>12.10540789743631</v>
      </c>
    </row>
    <row r="1097" spans="1:13" x14ac:dyDescent="0.35">
      <c r="A1097" s="25">
        <v>43599</v>
      </c>
      <c r="B1097" s="27">
        <v>53.52</v>
      </c>
      <c r="C1097" s="27">
        <v>42.439999</v>
      </c>
      <c r="D1097" s="27">
        <v>8.3800000000000008</v>
      </c>
      <c r="E1097" s="16"/>
      <c r="F1097" s="29">
        <v>1094</v>
      </c>
      <c r="G1097" s="24">
        <f t="shared" si="92"/>
        <v>2019</v>
      </c>
      <c r="H1097" s="26">
        <f t="shared" si="93"/>
        <v>1.8690087295171682E-4</v>
      </c>
      <c r="I1097" s="26">
        <f t="shared" si="94"/>
        <v>1.1851288552917795E-2</v>
      </c>
      <c r="J1097" s="26">
        <f t="shared" si="95"/>
        <v>9.5923996914395078E-3</v>
      </c>
      <c r="K1097" s="69">
        <f t="shared" si="96"/>
        <v>9.5923996914395078E-3</v>
      </c>
      <c r="L1097" s="69">
        <v>1.9491420423598794E-2</v>
      </c>
      <c r="M1097" s="69">
        <f>_xlfn.NORM.DIST(L1097,Main!$O$42,Main!$O$43,0)</f>
        <v>12.091355849445657</v>
      </c>
    </row>
    <row r="1098" spans="1:13" x14ac:dyDescent="0.35">
      <c r="A1098" s="25">
        <v>43600</v>
      </c>
      <c r="B1098" s="27">
        <v>53.400002000000001</v>
      </c>
      <c r="C1098" s="27">
        <v>42.09</v>
      </c>
      <c r="D1098" s="27">
        <v>8.4</v>
      </c>
      <c r="E1098" s="16"/>
      <c r="F1098" s="29">
        <v>1095</v>
      </c>
      <c r="G1098" s="24">
        <f t="shared" si="92"/>
        <v>2019</v>
      </c>
      <c r="H1098" s="26">
        <f t="shared" si="93"/>
        <v>-2.244632400641087E-3</v>
      </c>
      <c r="I1098" s="26">
        <f t="shared" si="94"/>
        <v>-8.2811074006260022E-3</v>
      </c>
      <c r="J1098" s="26">
        <f t="shared" si="95"/>
        <v>2.3837913552761975E-3</v>
      </c>
      <c r="K1098" s="69">
        <f t="shared" si="96"/>
        <v>2.3837913552761975E-3</v>
      </c>
      <c r="L1098" s="69">
        <v>1.9530779543329137E-2</v>
      </c>
      <c r="M1098" s="69">
        <f>_xlfn.NORM.DIST(L1098,Main!$O$42,Main!$O$43,0)</f>
        <v>12.069635047264393</v>
      </c>
    </row>
    <row r="1099" spans="1:13" x14ac:dyDescent="0.35">
      <c r="A1099" s="25">
        <v>43601</v>
      </c>
      <c r="B1099" s="27">
        <v>54.380001</v>
      </c>
      <c r="C1099" s="27">
        <v>41.439999</v>
      </c>
      <c r="D1099" s="27">
        <v>8.41</v>
      </c>
      <c r="E1099" s="16"/>
      <c r="F1099" s="29">
        <v>1096</v>
      </c>
      <c r="G1099" s="24">
        <f t="shared" si="92"/>
        <v>2019</v>
      </c>
      <c r="H1099" s="26">
        <f t="shared" si="93"/>
        <v>1.8185674174106086E-2</v>
      </c>
      <c r="I1099" s="26">
        <f t="shared" si="94"/>
        <v>-1.5563608962526133E-2</v>
      </c>
      <c r="J1099" s="26">
        <f t="shared" si="95"/>
        <v>1.1897681355887508E-3</v>
      </c>
      <c r="K1099" s="69">
        <f t="shared" si="96"/>
        <v>1.1897681355887508E-3</v>
      </c>
      <c r="L1099" s="69">
        <v>1.9586578937495925E-2</v>
      </c>
      <c r="M1099" s="69">
        <f>_xlfn.NORM.DIST(L1099,Main!$O$42,Main!$O$43,0)</f>
        <v>12.038835294511262</v>
      </c>
    </row>
    <row r="1100" spans="1:13" x14ac:dyDescent="0.35">
      <c r="A1100" s="25">
        <v>43602</v>
      </c>
      <c r="B1100" s="27">
        <v>53.580002</v>
      </c>
      <c r="C1100" s="27">
        <v>41.369999</v>
      </c>
      <c r="D1100" s="27">
        <v>8.3800000000000008</v>
      </c>
      <c r="E1100" s="16"/>
      <c r="F1100" s="29">
        <v>1097</v>
      </c>
      <c r="G1100" s="24">
        <f t="shared" si="92"/>
        <v>2019</v>
      </c>
      <c r="H1100" s="26">
        <f t="shared" si="93"/>
        <v>-1.4820556149615234E-2</v>
      </c>
      <c r="I1100" s="26">
        <f t="shared" si="94"/>
        <v>-1.6906175187388042E-3</v>
      </c>
      <c r="J1100" s="26">
        <f t="shared" si="95"/>
        <v>-3.5735594908649134E-3</v>
      </c>
      <c r="K1100" s="69">
        <f t="shared" si="96"/>
        <v>-3.5735594908649134E-3</v>
      </c>
      <c r="L1100" s="69">
        <v>1.9601165841714428E-2</v>
      </c>
      <c r="M1100" s="69">
        <f>_xlfn.NORM.DIST(L1100,Main!$O$42,Main!$O$43,0)</f>
        <v>12.030782571674417</v>
      </c>
    </row>
    <row r="1101" spans="1:13" x14ac:dyDescent="0.35">
      <c r="A1101" s="25">
        <v>43605</v>
      </c>
      <c r="B1101" s="27">
        <v>55.66</v>
      </c>
      <c r="C1101" s="27">
        <v>41.299999</v>
      </c>
      <c r="D1101" s="27">
        <v>8.3699999999999992</v>
      </c>
      <c r="E1101" s="16"/>
      <c r="F1101" s="29">
        <v>1098</v>
      </c>
      <c r="G1101" s="24">
        <f t="shared" si="92"/>
        <v>2019</v>
      </c>
      <c r="H1101" s="26">
        <f t="shared" si="93"/>
        <v>3.8085854653921683E-2</v>
      </c>
      <c r="I1101" s="26">
        <f t="shared" si="94"/>
        <v>-1.6934805473027485E-3</v>
      </c>
      <c r="J1101" s="26">
        <f t="shared" si="95"/>
        <v>-1.194029992607912E-3</v>
      </c>
      <c r="K1101" s="69">
        <f t="shared" si="96"/>
        <v>-1.194029992607912E-3</v>
      </c>
      <c r="L1101" s="69">
        <v>1.9659098136266196E-2</v>
      </c>
      <c r="M1101" s="69">
        <f>_xlfn.NORM.DIST(L1101,Main!$O$42,Main!$O$43,0)</f>
        <v>11.998796501186675</v>
      </c>
    </row>
    <row r="1102" spans="1:13" x14ac:dyDescent="0.35">
      <c r="A1102" s="25">
        <v>43606</v>
      </c>
      <c r="B1102" s="27">
        <v>54.75</v>
      </c>
      <c r="C1102" s="27">
        <v>40.479999999999997</v>
      </c>
      <c r="D1102" s="27">
        <v>8.3000000000000007</v>
      </c>
      <c r="E1102" s="16"/>
      <c r="F1102" s="29">
        <v>1099</v>
      </c>
      <c r="G1102" s="24">
        <f t="shared" si="92"/>
        <v>2019</v>
      </c>
      <c r="H1102" s="26">
        <f t="shared" si="93"/>
        <v>-1.6484387401134455E-2</v>
      </c>
      <c r="I1102" s="26">
        <f t="shared" si="94"/>
        <v>-2.0054450774701672E-2</v>
      </c>
      <c r="J1102" s="26">
        <f t="shared" si="95"/>
        <v>-8.3983696988314937E-3</v>
      </c>
      <c r="K1102" s="69">
        <f t="shared" si="96"/>
        <v>-8.3983696988314937E-3</v>
      </c>
      <c r="L1102" s="69">
        <v>1.9696399279568583E-2</v>
      </c>
      <c r="M1102" s="69">
        <f>_xlfn.NORM.DIST(L1102,Main!$O$42,Main!$O$43,0)</f>
        <v>11.978197877571251</v>
      </c>
    </row>
    <row r="1103" spans="1:13" x14ac:dyDescent="0.35">
      <c r="A1103" s="25">
        <v>43607</v>
      </c>
      <c r="B1103" s="27">
        <v>54.139999000000003</v>
      </c>
      <c r="C1103" s="27">
        <v>40.139999000000003</v>
      </c>
      <c r="D1103" s="27">
        <v>8.24</v>
      </c>
      <c r="E1103" s="16"/>
      <c r="F1103" s="29">
        <v>1100</v>
      </c>
      <c r="G1103" s="24">
        <f t="shared" si="92"/>
        <v>2019</v>
      </c>
      <c r="H1103" s="26">
        <f t="shared" si="93"/>
        <v>-1.1204102981086896E-2</v>
      </c>
      <c r="I1103" s="26">
        <f t="shared" si="94"/>
        <v>-8.4347065238234084E-3</v>
      </c>
      <c r="J1103" s="26">
        <f t="shared" si="95"/>
        <v>-7.2551708811720217E-3</v>
      </c>
      <c r="K1103" s="69">
        <f t="shared" si="96"/>
        <v>-7.2551708811720217E-3</v>
      </c>
      <c r="L1103" s="69">
        <v>1.9870826164104863E-2</v>
      </c>
      <c r="M1103" s="69">
        <f>_xlfn.NORM.DIST(L1103,Main!$O$42,Main!$O$43,0)</f>
        <v>11.881841903926135</v>
      </c>
    </row>
    <row r="1104" spans="1:13" x14ac:dyDescent="0.35">
      <c r="A1104" s="25">
        <v>43608</v>
      </c>
      <c r="B1104" s="27">
        <v>54.970001000000003</v>
      </c>
      <c r="C1104" s="27">
        <v>39.700001</v>
      </c>
      <c r="D1104" s="27">
        <v>8.1999999999999993</v>
      </c>
      <c r="E1104" s="16"/>
      <c r="F1104" s="29">
        <v>1101</v>
      </c>
      <c r="G1104" s="24">
        <f t="shared" si="92"/>
        <v>2019</v>
      </c>
      <c r="H1104" s="26">
        <f t="shared" si="93"/>
        <v>1.5214334348786452E-2</v>
      </c>
      <c r="I1104" s="26">
        <f t="shared" si="94"/>
        <v>-1.1022105573325334E-2</v>
      </c>
      <c r="J1104" s="26">
        <f t="shared" si="95"/>
        <v>-4.8661896511730113E-3</v>
      </c>
      <c r="K1104" s="69">
        <f t="shared" si="96"/>
        <v>-4.8661896511730113E-3</v>
      </c>
      <c r="L1104" s="69">
        <v>1.9934216105017694E-2</v>
      </c>
      <c r="M1104" s="69">
        <f>_xlfn.NORM.DIST(L1104,Main!$O$42,Main!$O$43,0)</f>
        <v>11.846812661264339</v>
      </c>
    </row>
    <row r="1105" spans="1:13" x14ac:dyDescent="0.35">
      <c r="A1105" s="25">
        <v>43609</v>
      </c>
      <c r="B1105" s="27">
        <v>54.830002</v>
      </c>
      <c r="C1105" s="27">
        <v>39.639999000000003</v>
      </c>
      <c r="D1105" s="27">
        <v>8.02</v>
      </c>
      <c r="E1105" s="16"/>
      <c r="F1105" s="29">
        <v>1102</v>
      </c>
      <c r="G1105" s="24">
        <f t="shared" si="92"/>
        <v>2019</v>
      </c>
      <c r="H1105" s="26">
        <f t="shared" si="93"/>
        <v>-2.550074171971871E-3</v>
      </c>
      <c r="I1105" s="26">
        <f t="shared" si="94"/>
        <v>-1.5125286473176571E-3</v>
      </c>
      <c r="J1105" s="26">
        <f t="shared" si="95"/>
        <v>-2.2195732391784323E-2</v>
      </c>
      <c r="K1105" s="69">
        <f t="shared" si="96"/>
        <v>-2.2195732391784323E-2</v>
      </c>
      <c r="L1105" s="69">
        <v>2.0103805775683437E-2</v>
      </c>
      <c r="M1105" s="69">
        <f>_xlfn.NORM.DIST(L1105,Main!$O$42,Main!$O$43,0)</f>
        <v>11.7530737750287</v>
      </c>
    </row>
    <row r="1106" spans="1:13" x14ac:dyDescent="0.35">
      <c r="A1106" s="25">
        <v>43612</v>
      </c>
      <c r="B1106" s="27">
        <v>55</v>
      </c>
      <c r="C1106" s="27">
        <v>39.82</v>
      </c>
      <c r="D1106" s="27">
        <v>7.92</v>
      </c>
      <c r="E1106" s="16"/>
      <c r="F1106" s="29">
        <v>1103</v>
      </c>
      <c r="G1106" s="24">
        <f t="shared" si="92"/>
        <v>2019</v>
      </c>
      <c r="H1106" s="26">
        <f t="shared" si="93"/>
        <v>3.095659340132912E-3</v>
      </c>
      <c r="I1106" s="26">
        <f t="shared" si="94"/>
        <v>4.5306144013066924E-3</v>
      </c>
      <c r="J1106" s="26">
        <f t="shared" si="95"/>
        <v>-1.2547216052088641E-2</v>
      </c>
      <c r="K1106" s="69">
        <f t="shared" si="96"/>
        <v>-1.2547216052088641E-2</v>
      </c>
      <c r="L1106" s="69">
        <v>2.0145020206322254E-2</v>
      </c>
      <c r="M1106" s="69">
        <f>_xlfn.NORM.DIST(L1106,Main!$O$42,Main!$O$43,0)</f>
        <v>11.730288740478949</v>
      </c>
    </row>
    <row r="1107" spans="1:13" x14ac:dyDescent="0.35">
      <c r="A1107" s="25">
        <v>43613</v>
      </c>
      <c r="B1107" s="27">
        <v>54.830002</v>
      </c>
      <c r="C1107" s="27">
        <v>39.060001</v>
      </c>
      <c r="D1107" s="27">
        <v>7.65</v>
      </c>
      <c r="E1107" s="16"/>
      <c r="F1107" s="29">
        <v>1104</v>
      </c>
      <c r="G1107" s="24">
        <f t="shared" si="92"/>
        <v>2019</v>
      </c>
      <c r="H1107" s="26">
        <f t="shared" si="93"/>
        <v>-3.0956593401329281E-3</v>
      </c>
      <c r="I1107" s="26">
        <f t="shared" si="94"/>
        <v>-1.9270347585879147E-2</v>
      </c>
      <c r="J1107" s="26">
        <f t="shared" si="95"/>
        <v>-3.4685557987889984E-2</v>
      </c>
      <c r="K1107" s="69">
        <f t="shared" si="96"/>
        <v>-3.4685557987889984E-2</v>
      </c>
      <c r="L1107" s="69">
        <v>2.0202707317519469E-2</v>
      </c>
      <c r="M1107" s="69">
        <f>_xlfn.NORM.DIST(L1107,Main!$O$42,Main!$O$43,0)</f>
        <v>11.698394829564796</v>
      </c>
    </row>
    <row r="1108" spans="1:13" x14ac:dyDescent="0.35">
      <c r="A1108" s="25">
        <v>43614</v>
      </c>
      <c r="B1108" s="27">
        <v>54.740001999999997</v>
      </c>
      <c r="C1108" s="27">
        <v>39.439999</v>
      </c>
      <c r="D1108" s="27">
        <v>7.98</v>
      </c>
      <c r="E1108" s="16"/>
      <c r="F1108" s="29">
        <v>1105</v>
      </c>
      <c r="G1108" s="24">
        <f t="shared" si="92"/>
        <v>2019</v>
      </c>
      <c r="H1108" s="26">
        <f t="shared" si="93"/>
        <v>-1.6427857434520628E-3</v>
      </c>
      <c r="I1108" s="26">
        <f t="shared" si="94"/>
        <v>9.681553329293751E-3</v>
      </c>
      <c r="J1108" s="26">
        <f t="shared" si="95"/>
        <v>4.2232763623272995E-2</v>
      </c>
      <c r="K1108" s="69">
        <f t="shared" si="96"/>
        <v>4.2232763623272995E-2</v>
      </c>
      <c r="L1108" s="69">
        <v>2.0214548802256462E-2</v>
      </c>
      <c r="M1108" s="69">
        <f>_xlfn.NORM.DIST(L1108,Main!$O$42,Main!$O$43,0)</f>
        <v>11.691847673869583</v>
      </c>
    </row>
    <row r="1109" spans="1:13" x14ac:dyDescent="0.35">
      <c r="A1109" s="25">
        <v>43615</v>
      </c>
      <c r="B1109" s="27">
        <v>55.610000999999997</v>
      </c>
      <c r="C1109" s="27">
        <v>39.689999</v>
      </c>
      <c r="D1109" s="27">
        <v>8.09</v>
      </c>
      <c r="E1109" s="16"/>
      <c r="F1109" s="29">
        <v>1106</v>
      </c>
      <c r="G1109" s="24">
        <f t="shared" si="92"/>
        <v>2019</v>
      </c>
      <c r="H1109" s="26">
        <f t="shared" si="93"/>
        <v>1.5768319032963617E-2</v>
      </c>
      <c r="I1109" s="26">
        <f t="shared" si="94"/>
        <v>6.3187372202457136E-3</v>
      </c>
      <c r="J1109" s="26">
        <f t="shared" si="95"/>
        <v>1.3690319608682841E-2</v>
      </c>
      <c r="K1109" s="69">
        <f t="shared" si="96"/>
        <v>1.3690319608682841E-2</v>
      </c>
      <c r="L1109" s="69">
        <v>2.0228400185802187E-2</v>
      </c>
      <c r="M1109" s="69">
        <f>_xlfn.NORM.DIST(L1109,Main!$O$42,Main!$O$43,0)</f>
        <v>11.684189143782104</v>
      </c>
    </row>
    <row r="1110" spans="1:13" x14ac:dyDescent="0.35">
      <c r="A1110" s="25">
        <v>43616</v>
      </c>
      <c r="B1110" s="27">
        <v>55.310001</v>
      </c>
      <c r="C1110" s="27">
        <v>39.549999</v>
      </c>
      <c r="D1110" s="27">
        <v>7.99</v>
      </c>
      <c r="E1110" s="16"/>
      <c r="F1110" s="29">
        <v>1107</v>
      </c>
      <c r="G1110" s="24">
        <f t="shared" si="92"/>
        <v>2019</v>
      </c>
      <c r="H1110" s="26">
        <f t="shared" si="93"/>
        <v>-5.4093170953499348E-3</v>
      </c>
      <c r="I1110" s="26">
        <f t="shared" si="94"/>
        <v>-3.5335726704979623E-3</v>
      </c>
      <c r="J1110" s="26">
        <f t="shared" si="95"/>
        <v>-1.2437971292216946E-2</v>
      </c>
      <c r="K1110" s="69">
        <f t="shared" si="96"/>
        <v>-1.2437971292216946E-2</v>
      </c>
      <c r="L1110" s="69">
        <v>2.0273694752773314E-2</v>
      </c>
      <c r="M1110" s="69">
        <f>_xlfn.NORM.DIST(L1110,Main!$O$42,Main!$O$43,0)</f>
        <v>11.659144766766401</v>
      </c>
    </row>
    <row r="1111" spans="1:13" x14ac:dyDescent="0.35">
      <c r="A1111" s="25">
        <v>43619</v>
      </c>
      <c r="B1111" s="27">
        <v>54.799999</v>
      </c>
      <c r="C1111" s="27">
        <v>39.810001</v>
      </c>
      <c r="D1111" s="27">
        <v>8.1199999999999992</v>
      </c>
      <c r="E1111" s="16"/>
      <c r="F1111" s="29">
        <v>1108</v>
      </c>
      <c r="G1111" s="24">
        <f t="shared" si="92"/>
        <v>2019</v>
      </c>
      <c r="H1111" s="26">
        <f t="shared" si="93"/>
        <v>-9.2635663807052147E-3</v>
      </c>
      <c r="I1111" s="26">
        <f t="shared" si="94"/>
        <v>6.5524932023298399E-3</v>
      </c>
      <c r="J1111" s="26">
        <f t="shared" si="95"/>
        <v>1.6139394395403236E-2</v>
      </c>
      <c r="K1111" s="69">
        <f t="shared" si="96"/>
        <v>1.6139394395403236E-2</v>
      </c>
      <c r="L1111" s="69">
        <v>2.0373203359625253E-2</v>
      </c>
      <c r="M1111" s="69">
        <f>_xlfn.NORM.DIST(L1111,Main!$O$42,Main!$O$43,0)</f>
        <v>11.604121531262143</v>
      </c>
    </row>
    <row r="1112" spans="1:13" x14ac:dyDescent="0.35">
      <c r="A1112" s="25">
        <v>43620</v>
      </c>
      <c r="B1112" s="27">
        <v>54.669998</v>
      </c>
      <c r="C1112" s="27">
        <v>40.020000000000003</v>
      </c>
      <c r="D1112" s="27">
        <v>8.2899999999999991</v>
      </c>
      <c r="E1112" s="16"/>
      <c r="F1112" s="29">
        <v>1109</v>
      </c>
      <c r="G1112" s="24">
        <f t="shared" si="92"/>
        <v>2019</v>
      </c>
      <c r="H1112" s="26">
        <f t="shared" si="93"/>
        <v>-2.3750993820224409E-3</v>
      </c>
      <c r="I1112" s="26">
        <f t="shared" si="94"/>
        <v>5.2611670240450678E-3</v>
      </c>
      <c r="J1112" s="26">
        <f t="shared" si="95"/>
        <v>2.0719814973617027E-2</v>
      </c>
      <c r="K1112" s="69">
        <f t="shared" si="96"/>
        <v>2.0719814973617027E-2</v>
      </c>
      <c r="L1112" s="69">
        <v>2.0376880588696199E-2</v>
      </c>
      <c r="M1112" s="69">
        <f>_xlfn.NORM.DIST(L1112,Main!$O$42,Main!$O$43,0)</f>
        <v>11.602088161866504</v>
      </c>
    </row>
    <row r="1113" spans="1:13" x14ac:dyDescent="0.35">
      <c r="A1113" s="25">
        <v>43621</v>
      </c>
      <c r="B1113" s="27">
        <v>54.360000999999997</v>
      </c>
      <c r="C1113" s="27">
        <v>40.009998000000003</v>
      </c>
      <c r="D1113" s="27">
        <v>8.19</v>
      </c>
      <c r="E1113" s="16"/>
      <c r="F1113" s="29">
        <v>1110</v>
      </c>
      <c r="G1113" s="24">
        <f t="shared" si="92"/>
        <v>2019</v>
      </c>
      <c r="H1113" s="26">
        <f t="shared" si="93"/>
        <v>-5.686468644949985E-3</v>
      </c>
      <c r="I1113" s="26">
        <f t="shared" si="94"/>
        <v>-2.499562739480297E-4</v>
      </c>
      <c r="J1113" s="26">
        <f t="shared" si="95"/>
        <v>-1.2136071282225561E-2</v>
      </c>
      <c r="K1113" s="69">
        <f t="shared" si="96"/>
        <v>-1.2136071282225561E-2</v>
      </c>
      <c r="L1113" s="69">
        <v>2.039895891269362E-2</v>
      </c>
      <c r="M1113" s="69">
        <f>_xlfn.NORM.DIST(L1113,Main!$O$42,Main!$O$43,0)</f>
        <v>11.589879638061943</v>
      </c>
    </row>
    <row r="1114" spans="1:13" x14ac:dyDescent="0.35">
      <c r="A1114" s="25">
        <v>43622</v>
      </c>
      <c r="B1114" s="27">
        <v>54.52</v>
      </c>
      <c r="C1114" s="27">
        <v>40.139999000000003</v>
      </c>
      <c r="D1114" s="27">
        <v>8.02</v>
      </c>
      <c r="E1114" s="16"/>
      <c r="F1114" s="29">
        <v>1111</v>
      </c>
      <c r="G1114" s="24">
        <f t="shared" si="92"/>
        <v>2019</v>
      </c>
      <c r="H1114" s="26">
        <f t="shared" si="93"/>
        <v>2.938999149509838E-3</v>
      </c>
      <c r="I1114" s="26">
        <f t="shared" si="94"/>
        <v>3.2439455737473155E-3</v>
      </c>
      <c r="J1114" s="26">
        <f t="shared" si="95"/>
        <v>-2.0975475986554967E-2</v>
      </c>
      <c r="K1114" s="69">
        <f t="shared" si="96"/>
        <v>-2.0975475986554967E-2</v>
      </c>
      <c r="L1114" s="69">
        <v>2.0719814973617027E-2</v>
      </c>
      <c r="M1114" s="69">
        <f>_xlfn.NORM.DIST(L1114,Main!$O$42,Main!$O$43,0)</f>
        <v>11.412465841306314</v>
      </c>
    </row>
    <row r="1115" spans="1:13" x14ac:dyDescent="0.35">
      <c r="A1115" s="25">
        <v>43623</v>
      </c>
      <c r="B1115" s="27">
        <v>53.91</v>
      </c>
      <c r="C1115" s="27">
        <v>41.32</v>
      </c>
      <c r="D1115" s="27">
        <v>8.1</v>
      </c>
      <c r="E1115" s="16"/>
      <c r="F1115" s="29">
        <v>1112</v>
      </c>
      <c r="G1115" s="24">
        <f t="shared" si="92"/>
        <v>2019</v>
      </c>
      <c r="H1115" s="26">
        <f t="shared" si="93"/>
        <v>-1.1251617364754654E-2</v>
      </c>
      <c r="I1115" s="26">
        <f t="shared" si="94"/>
        <v>2.8973325796051108E-2</v>
      </c>
      <c r="J1115" s="26">
        <f t="shared" si="95"/>
        <v>9.9256397999699982E-3</v>
      </c>
      <c r="K1115" s="69">
        <f t="shared" si="96"/>
        <v>9.9256397999699982E-3</v>
      </c>
      <c r="L1115" s="69">
        <v>2.0735784656242085E-2</v>
      </c>
      <c r="M1115" s="69">
        <f>_xlfn.NORM.DIST(L1115,Main!$O$42,Main!$O$43,0)</f>
        <v>11.403636788751081</v>
      </c>
    </row>
    <row r="1116" spans="1:13" x14ac:dyDescent="0.35">
      <c r="A1116" s="25">
        <v>43626</v>
      </c>
      <c r="B1116" s="27">
        <v>54.950001</v>
      </c>
      <c r="C1116" s="27">
        <v>40.380001</v>
      </c>
      <c r="D1116" s="27">
        <v>8.39</v>
      </c>
      <c r="E1116" s="16"/>
      <c r="F1116" s="29">
        <v>1113</v>
      </c>
      <c r="G1116" s="24">
        <f t="shared" si="92"/>
        <v>2019</v>
      </c>
      <c r="H1116" s="26">
        <f t="shared" si="93"/>
        <v>1.9107709584415149E-2</v>
      </c>
      <c r="I1116" s="26">
        <f t="shared" si="94"/>
        <v>-2.3012006602011623E-2</v>
      </c>
      <c r="J1116" s="26">
        <f t="shared" si="95"/>
        <v>3.5176458800721795E-2</v>
      </c>
      <c r="K1116" s="69">
        <f t="shared" si="96"/>
        <v>3.5176458800721795E-2</v>
      </c>
      <c r="L1116" s="69">
        <v>2.0915795149973257E-2</v>
      </c>
      <c r="M1116" s="69">
        <f>_xlfn.NORM.DIST(L1116,Main!$O$42,Main!$O$43,0)</f>
        <v>11.304131076851656</v>
      </c>
    </row>
    <row r="1117" spans="1:13" x14ac:dyDescent="0.35">
      <c r="A1117" s="25">
        <v>43627</v>
      </c>
      <c r="B1117" s="27">
        <v>54.580002</v>
      </c>
      <c r="C1117" s="27">
        <v>40.560001</v>
      </c>
      <c r="D1117" s="27">
        <v>8.11</v>
      </c>
      <c r="E1117" s="16"/>
      <c r="F1117" s="29">
        <v>1114</v>
      </c>
      <c r="G1117" s="24">
        <f t="shared" si="92"/>
        <v>2019</v>
      </c>
      <c r="H1117" s="26">
        <f t="shared" si="93"/>
        <v>-6.7561471243414934E-3</v>
      </c>
      <c r="I1117" s="26">
        <f t="shared" si="94"/>
        <v>4.4477462883335947E-3</v>
      </c>
      <c r="J1117" s="26">
        <f t="shared" si="95"/>
        <v>-3.3942652351793341E-2</v>
      </c>
      <c r="K1117" s="69">
        <f t="shared" si="96"/>
        <v>-3.3942652351793341E-2</v>
      </c>
      <c r="L1117" s="69">
        <v>2.0927755123333634E-2</v>
      </c>
      <c r="M1117" s="69">
        <f>_xlfn.NORM.DIST(L1117,Main!$O$42,Main!$O$43,0)</f>
        <v>11.297521081072345</v>
      </c>
    </row>
    <row r="1118" spans="1:13" x14ac:dyDescent="0.35">
      <c r="A1118" s="25">
        <v>43628</v>
      </c>
      <c r="B1118" s="27">
        <v>56.099997999999999</v>
      </c>
      <c r="C1118" s="27">
        <v>40.189999</v>
      </c>
      <c r="D1118" s="27">
        <v>8.02</v>
      </c>
      <c r="E1118" s="16"/>
      <c r="F1118" s="29">
        <v>1115</v>
      </c>
      <c r="G1118" s="24">
        <f t="shared" si="92"/>
        <v>2019</v>
      </c>
      <c r="H1118" s="26">
        <f t="shared" si="93"/>
        <v>2.7468224954375221E-2</v>
      </c>
      <c r="I1118" s="26">
        <f t="shared" si="94"/>
        <v>-9.1642003584616726E-3</v>
      </c>
      <c r="J1118" s="26">
        <f t="shared" si="95"/>
        <v>-1.1159446248898407E-2</v>
      </c>
      <c r="K1118" s="69">
        <f t="shared" si="96"/>
        <v>-1.1159446248898407E-2</v>
      </c>
      <c r="L1118" s="69">
        <v>2.1012432953911787E-2</v>
      </c>
      <c r="M1118" s="69">
        <f>_xlfn.NORM.DIST(L1118,Main!$O$42,Main!$O$43,0)</f>
        <v>11.250726866838519</v>
      </c>
    </row>
    <row r="1119" spans="1:13" x14ac:dyDescent="0.35">
      <c r="A1119" s="25">
        <v>43629</v>
      </c>
      <c r="B1119" s="27">
        <v>54.650002000000001</v>
      </c>
      <c r="C1119" s="27">
        <v>39.099997999999999</v>
      </c>
      <c r="D1119" s="27">
        <v>8.02</v>
      </c>
      <c r="E1119" s="16"/>
      <c r="F1119" s="29">
        <v>1116</v>
      </c>
      <c r="G1119" s="24">
        <f t="shared" si="92"/>
        <v>2019</v>
      </c>
      <c r="H1119" s="26">
        <f t="shared" si="93"/>
        <v>-2.6186525658955805E-2</v>
      </c>
      <c r="I1119" s="26">
        <f t="shared" si="94"/>
        <v>-2.7495767738874428E-2</v>
      </c>
      <c r="J1119" s="26">
        <f t="shared" si="95"/>
        <v>0</v>
      </c>
      <c r="K1119" s="69">
        <f t="shared" si="96"/>
        <v>0</v>
      </c>
      <c r="L1119" s="69">
        <v>2.1053409197832482E-2</v>
      </c>
      <c r="M1119" s="69">
        <f>_xlfn.NORM.DIST(L1119,Main!$O$42,Main!$O$43,0)</f>
        <v>11.228086373009058</v>
      </c>
    </row>
    <row r="1120" spans="1:13" x14ac:dyDescent="0.35">
      <c r="A1120" s="25">
        <v>43630</v>
      </c>
      <c r="B1120" s="27">
        <v>54.150002000000001</v>
      </c>
      <c r="C1120" s="27">
        <v>39.599997999999999</v>
      </c>
      <c r="D1120" s="27">
        <v>7.91</v>
      </c>
      <c r="E1120" s="16"/>
      <c r="F1120" s="29">
        <v>1117</v>
      </c>
      <c r="G1120" s="24">
        <f t="shared" si="92"/>
        <v>2019</v>
      </c>
      <c r="H1120" s="26">
        <f t="shared" si="93"/>
        <v>-9.19124083762996E-3</v>
      </c>
      <c r="I1120" s="26">
        <f t="shared" si="94"/>
        <v>1.2706651914959439E-2</v>
      </c>
      <c r="J1120" s="26">
        <f t="shared" si="95"/>
        <v>-1.3810640098860599E-2</v>
      </c>
      <c r="K1120" s="69">
        <f t="shared" si="96"/>
        <v>-1.3810640098860599E-2</v>
      </c>
      <c r="L1120" s="69">
        <v>2.1095047238352295E-2</v>
      </c>
      <c r="M1120" s="69">
        <f>_xlfn.NORM.DIST(L1120,Main!$O$42,Main!$O$43,0)</f>
        <v>11.205082846339069</v>
      </c>
    </row>
    <row r="1121" spans="1:13" x14ac:dyDescent="0.35">
      <c r="A1121" s="25">
        <v>43633</v>
      </c>
      <c r="B1121" s="27">
        <v>53.599997999999999</v>
      </c>
      <c r="C1121" s="27">
        <v>39.939999</v>
      </c>
      <c r="D1121" s="27">
        <v>7.86</v>
      </c>
      <c r="E1121" s="16"/>
      <c r="F1121" s="29">
        <v>1118</v>
      </c>
      <c r="G1121" s="24">
        <f t="shared" si="92"/>
        <v>2019</v>
      </c>
      <c r="H1121" s="26">
        <f t="shared" si="93"/>
        <v>-1.0208979618117574E-2</v>
      </c>
      <c r="I1121" s="26">
        <f t="shared" si="94"/>
        <v>8.5492351947294137E-3</v>
      </c>
      <c r="J1121" s="26">
        <f t="shared" si="95"/>
        <v>-6.3411753384473545E-3</v>
      </c>
      <c r="K1121" s="69">
        <f t="shared" si="96"/>
        <v>-6.3411753384473545E-3</v>
      </c>
      <c r="L1121" s="69">
        <v>2.1099364024246215E-2</v>
      </c>
      <c r="M1121" s="69">
        <f>_xlfn.NORM.DIST(L1121,Main!$O$42,Main!$O$43,0)</f>
        <v>11.20269813526598</v>
      </c>
    </row>
    <row r="1122" spans="1:13" x14ac:dyDescent="0.35">
      <c r="A1122" s="25">
        <v>43634</v>
      </c>
      <c r="B1122" s="27">
        <v>53.200001</v>
      </c>
      <c r="C1122" s="27">
        <v>40.090000000000003</v>
      </c>
      <c r="D1122" s="27">
        <v>7.94</v>
      </c>
      <c r="E1122" s="16"/>
      <c r="F1122" s="29">
        <v>1119</v>
      </c>
      <c r="G1122" s="24">
        <f t="shared" si="92"/>
        <v>2019</v>
      </c>
      <c r="H1122" s="26">
        <f t="shared" si="93"/>
        <v>-7.4906156187317429E-3</v>
      </c>
      <c r="I1122" s="26">
        <f t="shared" si="94"/>
        <v>3.7486237043031548E-3</v>
      </c>
      <c r="J1122" s="26">
        <f t="shared" si="95"/>
        <v>1.0126668817929268E-2</v>
      </c>
      <c r="K1122" s="69">
        <f t="shared" si="96"/>
        <v>1.0126668817929268E-2</v>
      </c>
      <c r="L1122" s="69">
        <v>2.1170707122966488E-2</v>
      </c>
      <c r="M1122" s="69">
        <f>_xlfn.NORM.DIST(L1122,Main!$O$42,Main!$O$43,0)</f>
        <v>11.163290821238508</v>
      </c>
    </row>
    <row r="1123" spans="1:13" x14ac:dyDescent="0.35">
      <c r="A1123" s="25">
        <v>43635</v>
      </c>
      <c r="B1123" s="27">
        <v>54.189999</v>
      </c>
      <c r="C1123" s="27">
        <v>40.75</v>
      </c>
      <c r="D1123" s="27">
        <v>7.92</v>
      </c>
      <c r="E1123" s="16"/>
      <c r="F1123" s="29">
        <v>1120</v>
      </c>
      <c r="G1123" s="24">
        <f t="shared" si="92"/>
        <v>2019</v>
      </c>
      <c r="H1123" s="26">
        <f t="shared" si="93"/>
        <v>1.8437955979842546E-2</v>
      </c>
      <c r="I1123" s="26">
        <f t="shared" si="94"/>
        <v>1.6328913032456087E-2</v>
      </c>
      <c r="J1123" s="26">
        <f t="shared" si="95"/>
        <v>-2.5220694327099465E-3</v>
      </c>
      <c r="K1123" s="69">
        <f t="shared" si="96"/>
        <v>-2.5220694327099465E-3</v>
      </c>
      <c r="L1123" s="69">
        <v>2.1193003658656479E-2</v>
      </c>
      <c r="M1123" s="69">
        <f>_xlfn.NORM.DIST(L1123,Main!$O$42,Main!$O$43,0)</f>
        <v>11.150976883665177</v>
      </c>
    </row>
    <row r="1124" spans="1:13" x14ac:dyDescent="0.35">
      <c r="A1124" s="25">
        <v>43636</v>
      </c>
      <c r="B1124" s="27">
        <v>53.400002000000001</v>
      </c>
      <c r="C1124" s="27">
        <v>40.479999999999997</v>
      </c>
      <c r="D1124" s="27">
        <v>7.83</v>
      </c>
      <c r="E1124" s="16"/>
      <c r="F1124" s="29">
        <v>1121</v>
      </c>
      <c r="G1124" s="24">
        <f t="shared" si="92"/>
        <v>2019</v>
      </c>
      <c r="H1124" s="26">
        <f t="shared" si="93"/>
        <v>-1.4685587705101507E-2</v>
      </c>
      <c r="I1124" s="26">
        <f t="shared" si="94"/>
        <v>-6.6478147076616395E-3</v>
      </c>
      <c r="J1124" s="26">
        <f t="shared" si="95"/>
        <v>-1.1428695823622744E-2</v>
      </c>
      <c r="K1124" s="69">
        <f t="shared" si="96"/>
        <v>-1.1428695823622744E-2</v>
      </c>
      <c r="L1124" s="69">
        <v>2.1291735467622253E-2</v>
      </c>
      <c r="M1124" s="69">
        <f>_xlfn.NORM.DIST(L1124,Main!$O$42,Main!$O$43,0)</f>
        <v>11.096460780669156</v>
      </c>
    </row>
    <row r="1125" spans="1:13" x14ac:dyDescent="0.35">
      <c r="A1125" s="25">
        <v>43637</v>
      </c>
      <c r="B1125" s="27">
        <v>52.849997999999999</v>
      </c>
      <c r="C1125" s="27">
        <v>40.020000000000003</v>
      </c>
      <c r="D1125" s="27">
        <v>7.96</v>
      </c>
      <c r="E1125" s="16"/>
      <c r="F1125" s="29">
        <v>1122</v>
      </c>
      <c r="G1125" s="24">
        <f t="shared" si="92"/>
        <v>2019</v>
      </c>
      <c r="H1125" s="26">
        <f t="shared" si="93"/>
        <v>-1.0353108946037854E-2</v>
      </c>
      <c r="I1125" s="26">
        <f t="shared" si="94"/>
        <v>-1.1428695823622631E-2</v>
      </c>
      <c r="J1125" s="26">
        <f t="shared" si="95"/>
        <v>1.6466489853579978E-2</v>
      </c>
      <c r="K1125" s="69">
        <f t="shared" si="96"/>
        <v>1.6466489853579978E-2</v>
      </c>
      <c r="L1125" s="69">
        <v>2.1344927565124992E-2</v>
      </c>
      <c r="M1125" s="69">
        <f>_xlfn.NORM.DIST(L1125,Main!$O$42,Main!$O$43,0)</f>
        <v>11.067098411822544</v>
      </c>
    </row>
    <row r="1126" spans="1:13" x14ac:dyDescent="0.35">
      <c r="A1126" s="25">
        <v>43640</v>
      </c>
      <c r="B1126" s="27">
        <v>52.439999</v>
      </c>
      <c r="C1126" s="27">
        <v>40.970001000000003</v>
      </c>
      <c r="D1126" s="27">
        <v>8</v>
      </c>
      <c r="E1126" s="16"/>
      <c r="F1126" s="29">
        <v>1123</v>
      </c>
      <c r="G1126" s="24">
        <f t="shared" si="92"/>
        <v>2019</v>
      </c>
      <c r="H1126" s="26">
        <f t="shared" si="93"/>
        <v>-7.7880346472078603E-3</v>
      </c>
      <c r="I1126" s="26">
        <f t="shared" si="94"/>
        <v>2.346078681129566E-2</v>
      </c>
      <c r="J1126" s="26">
        <f t="shared" si="95"/>
        <v>5.0125418235441935E-3</v>
      </c>
      <c r="K1126" s="69">
        <f t="shared" si="96"/>
        <v>5.0125418235441935E-3</v>
      </c>
      <c r="L1126" s="69">
        <v>2.13683344056988E-2</v>
      </c>
      <c r="M1126" s="69">
        <f>_xlfn.NORM.DIST(L1126,Main!$O$42,Main!$O$43,0)</f>
        <v>11.054179673137023</v>
      </c>
    </row>
    <row r="1127" spans="1:13" x14ac:dyDescent="0.35">
      <c r="A1127" s="25">
        <v>43641</v>
      </c>
      <c r="B1127" s="27">
        <v>53.389999000000003</v>
      </c>
      <c r="C1127" s="27">
        <v>41.07</v>
      </c>
      <c r="D1127" s="27">
        <v>7.95</v>
      </c>
      <c r="E1127" s="16"/>
      <c r="F1127" s="29">
        <v>1124</v>
      </c>
      <c r="G1127" s="24">
        <f t="shared" si="92"/>
        <v>2019</v>
      </c>
      <c r="H1127" s="26">
        <f t="shared" si="93"/>
        <v>1.7953803955909189E-2</v>
      </c>
      <c r="I1127" s="26">
        <f t="shared" si="94"/>
        <v>2.4378120015841982E-3</v>
      </c>
      <c r="J1127" s="26">
        <f t="shared" si="95"/>
        <v>-6.2696130135953742E-3</v>
      </c>
      <c r="K1127" s="69">
        <f t="shared" si="96"/>
        <v>-6.2696130135953742E-3</v>
      </c>
      <c r="L1127" s="69">
        <v>2.1391673320639171E-2</v>
      </c>
      <c r="M1127" s="69">
        <f>_xlfn.NORM.DIST(L1127,Main!$O$42,Main!$O$43,0)</f>
        <v>11.041299674506979</v>
      </c>
    </row>
    <row r="1128" spans="1:13" x14ac:dyDescent="0.35">
      <c r="A1128" s="25">
        <v>43642</v>
      </c>
      <c r="B1128" s="27">
        <v>53.549999</v>
      </c>
      <c r="C1128" s="27">
        <v>41.099997999999999</v>
      </c>
      <c r="D1128" s="27">
        <v>8</v>
      </c>
      <c r="E1128" s="16"/>
      <c r="F1128" s="29">
        <v>1125</v>
      </c>
      <c r="G1128" s="24">
        <f t="shared" si="92"/>
        <v>2019</v>
      </c>
      <c r="H1128" s="26">
        <f t="shared" si="93"/>
        <v>2.9923344376258532E-3</v>
      </c>
      <c r="I1128" s="26">
        <f t="shared" si="94"/>
        <v>7.301448719200757E-4</v>
      </c>
      <c r="J1128" s="26">
        <f t="shared" si="95"/>
        <v>6.269613013595395E-3</v>
      </c>
      <c r="K1128" s="69">
        <f t="shared" si="96"/>
        <v>6.269613013595395E-3</v>
      </c>
      <c r="L1128" s="69">
        <v>2.163025930870472E-2</v>
      </c>
      <c r="M1128" s="69">
        <f>_xlfn.NORM.DIST(L1128,Main!$O$42,Main!$O$43,0)</f>
        <v>10.909710473533936</v>
      </c>
    </row>
    <row r="1129" spans="1:13" x14ac:dyDescent="0.35">
      <c r="A1129" s="25">
        <v>43643</v>
      </c>
      <c r="B1129" s="27">
        <v>53.110000999999997</v>
      </c>
      <c r="C1129" s="27">
        <v>40.970001000000003</v>
      </c>
      <c r="D1129" s="27">
        <v>8.02</v>
      </c>
      <c r="E1129" s="16"/>
      <c r="F1129" s="29">
        <v>1126</v>
      </c>
      <c r="G1129" s="24">
        <f t="shared" si="92"/>
        <v>2019</v>
      </c>
      <c r="H1129" s="26">
        <f t="shared" si="93"/>
        <v>-8.250524956467914E-3</v>
      </c>
      <c r="I1129" s="26">
        <f t="shared" si="94"/>
        <v>-3.1679568735042602E-3</v>
      </c>
      <c r="J1129" s="26">
        <f t="shared" si="95"/>
        <v>2.4968801985871458E-3</v>
      </c>
      <c r="K1129" s="69">
        <f t="shared" si="96"/>
        <v>2.4968801985871458E-3</v>
      </c>
      <c r="L1129" s="69">
        <v>2.1864483696738504E-2</v>
      </c>
      <c r="M1129" s="69">
        <f>_xlfn.NORM.DIST(L1129,Main!$O$42,Main!$O$43,0)</f>
        <v>10.780688227888792</v>
      </c>
    </row>
    <row r="1130" spans="1:13" x14ac:dyDescent="0.35">
      <c r="A1130" s="25">
        <v>43644</v>
      </c>
      <c r="B1130" s="27">
        <v>52.400002000000001</v>
      </c>
      <c r="C1130" s="27">
        <v>40.029998999999997</v>
      </c>
      <c r="D1130" s="27">
        <v>8.09</v>
      </c>
      <c r="E1130" s="16"/>
      <c r="F1130" s="29">
        <v>1127</v>
      </c>
      <c r="G1130" s="24">
        <f t="shared" si="92"/>
        <v>2019</v>
      </c>
      <c r="H1130" s="26">
        <f t="shared" si="93"/>
        <v>-1.3458623768218703E-2</v>
      </c>
      <c r="I1130" s="26">
        <f t="shared" si="94"/>
        <v>-2.3210967943665135E-2</v>
      </c>
      <c r="J1130" s="26">
        <f t="shared" si="95"/>
        <v>8.6903091919772607E-3</v>
      </c>
      <c r="K1130" s="69">
        <f t="shared" si="96"/>
        <v>8.6903091919772607E-3</v>
      </c>
      <c r="L1130" s="69">
        <v>2.1954475237687881E-2</v>
      </c>
      <c r="M1130" s="69">
        <f>_xlfn.NORM.DIST(L1130,Main!$O$42,Main!$O$43,0)</f>
        <v>10.731165461484286</v>
      </c>
    </row>
    <row r="1131" spans="1:13" x14ac:dyDescent="0.35">
      <c r="A1131" s="25">
        <v>43647</v>
      </c>
      <c r="B1131" s="27">
        <v>54.169998</v>
      </c>
      <c r="C1131" s="27">
        <v>40.110000999999997</v>
      </c>
      <c r="D1131" s="27">
        <v>8.15</v>
      </c>
      <c r="E1131" s="16"/>
      <c r="F1131" s="29">
        <v>1128</v>
      </c>
      <c r="G1131" s="24">
        <f t="shared" si="92"/>
        <v>2019</v>
      </c>
      <c r="H1131" s="26">
        <f t="shared" si="93"/>
        <v>3.3220583254067348E-2</v>
      </c>
      <c r="I1131" s="26">
        <f t="shared" si="94"/>
        <v>1.9965566901819338E-3</v>
      </c>
      <c r="J1131" s="26">
        <f t="shared" si="95"/>
        <v>7.389196182371085E-3</v>
      </c>
      <c r="K1131" s="69">
        <f t="shared" si="96"/>
        <v>7.389196182371085E-3</v>
      </c>
      <c r="L1131" s="69">
        <v>2.1978906718775167E-2</v>
      </c>
      <c r="M1131" s="69">
        <f>_xlfn.NORM.DIST(L1131,Main!$O$42,Main!$O$43,0)</f>
        <v>10.717725775543276</v>
      </c>
    </row>
    <row r="1132" spans="1:13" x14ac:dyDescent="0.35">
      <c r="A1132" s="25">
        <v>43648</v>
      </c>
      <c r="B1132" s="27">
        <v>53.790000999999997</v>
      </c>
      <c r="C1132" s="27">
        <v>40.43</v>
      </c>
      <c r="D1132" s="27">
        <v>8.1199999999999992</v>
      </c>
      <c r="E1132" s="16"/>
      <c r="F1132" s="29">
        <v>1129</v>
      </c>
      <c r="G1132" s="24">
        <f t="shared" si="92"/>
        <v>2019</v>
      </c>
      <c r="H1132" s="26">
        <f t="shared" si="93"/>
        <v>-7.0396178730348187E-3</v>
      </c>
      <c r="I1132" s="26">
        <f t="shared" si="94"/>
        <v>7.9463789392797829E-3</v>
      </c>
      <c r="J1132" s="26">
        <f t="shared" si="95"/>
        <v>-3.6877730791848476E-3</v>
      </c>
      <c r="K1132" s="69">
        <f t="shared" si="96"/>
        <v>-3.6877730791848476E-3</v>
      </c>
      <c r="L1132" s="69">
        <v>2.2000887397759159E-2</v>
      </c>
      <c r="M1132" s="69">
        <f>_xlfn.NORM.DIST(L1132,Main!$O$42,Main!$O$43,0)</f>
        <v>10.705636173705081</v>
      </c>
    </row>
    <row r="1133" spans="1:13" x14ac:dyDescent="0.35">
      <c r="A1133" s="25">
        <v>43649</v>
      </c>
      <c r="B1133" s="27">
        <v>53.040000999999997</v>
      </c>
      <c r="C1133" s="27">
        <v>40.5</v>
      </c>
      <c r="D1133" s="27">
        <v>8</v>
      </c>
      <c r="E1133" s="16"/>
      <c r="F1133" s="29">
        <v>1130</v>
      </c>
      <c r="G1133" s="24">
        <f t="shared" si="92"/>
        <v>2019</v>
      </c>
      <c r="H1133" s="26">
        <f t="shared" si="93"/>
        <v>-1.4041230144664938E-2</v>
      </c>
      <c r="I1133" s="26">
        <f t="shared" si="94"/>
        <v>1.7298904598140219E-3</v>
      </c>
      <c r="J1133" s="26">
        <f t="shared" si="95"/>
        <v>-1.4888612493750524E-2</v>
      </c>
      <c r="K1133" s="69">
        <f t="shared" si="96"/>
        <v>-1.4888612493750524E-2</v>
      </c>
      <c r="L1133" s="69">
        <v>2.2296691789381685E-2</v>
      </c>
      <c r="M1133" s="69">
        <f>_xlfn.NORM.DIST(L1133,Main!$O$42,Main!$O$43,0)</f>
        <v>10.543128613829193</v>
      </c>
    </row>
    <row r="1134" spans="1:13" x14ac:dyDescent="0.35">
      <c r="A1134" s="25">
        <v>43650</v>
      </c>
      <c r="B1134" s="27">
        <v>53.98</v>
      </c>
      <c r="C1134" s="27">
        <v>40.330002</v>
      </c>
      <c r="D1134" s="27">
        <v>8.01</v>
      </c>
      <c r="E1134" s="16"/>
      <c r="F1134" s="29">
        <v>1131</v>
      </c>
      <c r="G1134" s="24">
        <f t="shared" si="92"/>
        <v>2019</v>
      </c>
      <c r="H1134" s="26">
        <f t="shared" si="93"/>
        <v>1.7567242858556296E-2</v>
      </c>
      <c r="I1134" s="26">
        <f t="shared" si="94"/>
        <v>-4.206315636342617E-3</v>
      </c>
      <c r="J1134" s="26">
        <f t="shared" si="95"/>
        <v>1.2492194004318981E-3</v>
      </c>
      <c r="K1134" s="69">
        <f t="shared" si="96"/>
        <v>1.2492194004318981E-3</v>
      </c>
      <c r="L1134" s="69">
        <v>2.2332638593705316E-2</v>
      </c>
      <c r="M1134" s="69">
        <f>_xlfn.NORM.DIST(L1134,Main!$O$42,Main!$O$43,0)</f>
        <v>10.523405791621627</v>
      </c>
    </row>
    <row r="1135" spans="1:13" x14ac:dyDescent="0.35">
      <c r="A1135" s="25">
        <v>43651</v>
      </c>
      <c r="B1135" s="27">
        <v>53.900002000000001</v>
      </c>
      <c r="C1135" s="27">
        <v>40.25</v>
      </c>
      <c r="D1135" s="27">
        <v>8.11</v>
      </c>
      <c r="E1135" s="16"/>
      <c r="F1135" s="29">
        <v>1132</v>
      </c>
      <c r="G1135" s="24">
        <f t="shared" si="92"/>
        <v>2019</v>
      </c>
      <c r="H1135" s="26">
        <f t="shared" si="93"/>
        <v>-1.4830925691563246E-3</v>
      </c>
      <c r="I1135" s="26">
        <f t="shared" si="94"/>
        <v>-1.9856546115784727E-3</v>
      </c>
      <c r="J1135" s="26">
        <f t="shared" si="95"/>
        <v>1.240710704705373E-2</v>
      </c>
      <c r="K1135" s="69">
        <f t="shared" si="96"/>
        <v>1.240710704705373E-2</v>
      </c>
      <c r="L1135" s="69">
        <v>2.2459952975878307E-2</v>
      </c>
      <c r="M1135" s="69">
        <f>_xlfn.NORM.DIST(L1135,Main!$O$42,Main!$O$43,0)</f>
        <v>10.453600595943209</v>
      </c>
    </row>
    <row r="1136" spans="1:13" x14ac:dyDescent="0.35">
      <c r="A1136" s="25">
        <v>43654</v>
      </c>
      <c r="B1136" s="27">
        <v>54.650002000000001</v>
      </c>
      <c r="C1136" s="27">
        <v>40.060001</v>
      </c>
      <c r="D1136" s="27">
        <v>8.06</v>
      </c>
      <c r="E1136" s="16"/>
      <c r="F1136" s="29">
        <v>1133</v>
      </c>
      <c r="G1136" s="24">
        <f t="shared" si="92"/>
        <v>2019</v>
      </c>
      <c r="H1136" s="26">
        <f t="shared" si="93"/>
        <v>1.3818736198368136E-2</v>
      </c>
      <c r="I1136" s="26">
        <f t="shared" si="94"/>
        <v>-4.7316486643442816E-3</v>
      </c>
      <c r="J1136" s="26">
        <f t="shared" si="95"/>
        <v>-6.184311608784545E-3</v>
      </c>
      <c r="K1136" s="69">
        <f t="shared" si="96"/>
        <v>-6.184311608784545E-3</v>
      </c>
      <c r="L1136" s="69">
        <v>2.2739711113406468E-2</v>
      </c>
      <c r="M1136" s="69">
        <f>_xlfn.NORM.DIST(L1136,Main!$O$42,Main!$O$43,0)</f>
        <v>10.300493905525894</v>
      </c>
    </row>
    <row r="1137" spans="1:13" x14ac:dyDescent="0.35">
      <c r="A1137" s="25">
        <v>43655</v>
      </c>
      <c r="B1137" s="27">
        <v>52.439999</v>
      </c>
      <c r="C1137" s="27">
        <v>40.07</v>
      </c>
      <c r="D1137" s="27">
        <v>7.67</v>
      </c>
      <c r="E1137" s="16"/>
      <c r="F1137" s="29">
        <v>1134</v>
      </c>
      <c r="G1137" s="24">
        <f t="shared" si="92"/>
        <v>2019</v>
      </c>
      <c r="H1137" s="26">
        <f t="shared" si="93"/>
        <v>-4.1279611392984042E-2</v>
      </c>
      <c r="I1137" s="26">
        <f t="shared" si="94"/>
        <v>2.4956944782517288E-4</v>
      </c>
      <c r="J1137" s="26">
        <f t="shared" si="95"/>
        <v>-4.9596941139372179E-2</v>
      </c>
      <c r="K1137" s="69">
        <f t="shared" si="96"/>
        <v>-4.9596941139372179E-2</v>
      </c>
      <c r="L1137" s="69">
        <v>2.2839491969822951E-2</v>
      </c>
      <c r="M1137" s="69">
        <f>_xlfn.NORM.DIST(L1137,Main!$O$42,Main!$O$43,0)</f>
        <v>10.245986479430361</v>
      </c>
    </row>
    <row r="1138" spans="1:13" x14ac:dyDescent="0.35">
      <c r="A1138" s="25">
        <v>43656</v>
      </c>
      <c r="B1138" s="27">
        <v>53.439999</v>
      </c>
      <c r="C1138" s="27">
        <v>40.009998000000003</v>
      </c>
      <c r="D1138" s="27">
        <v>7.57</v>
      </c>
      <c r="E1138" s="16"/>
      <c r="F1138" s="29">
        <v>1135</v>
      </c>
      <c r="G1138" s="24">
        <f t="shared" si="92"/>
        <v>2019</v>
      </c>
      <c r="H1138" s="26">
        <f t="shared" si="93"/>
        <v>1.8889870689729006E-2</v>
      </c>
      <c r="I1138" s="26">
        <f t="shared" si="94"/>
        <v>-1.4985517664137847E-3</v>
      </c>
      <c r="J1138" s="26">
        <f t="shared" si="95"/>
        <v>-1.312354792980734E-2</v>
      </c>
      <c r="K1138" s="69">
        <f t="shared" si="96"/>
        <v>-1.312354792980734E-2</v>
      </c>
      <c r="L1138" s="69">
        <v>2.3143656435187853E-2</v>
      </c>
      <c r="M1138" s="69">
        <f>_xlfn.NORM.DIST(L1138,Main!$O$42,Main!$O$43,0)</f>
        <v>10.08018820663912</v>
      </c>
    </row>
    <row r="1139" spans="1:13" x14ac:dyDescent="0.35">
      <c r="A1139" s="25">
        <v>43657</v>
      </c>
      <c r="B1139" s="27">
        <v>53.84</v>
      </c>
      <c r="C1139" s="27">
        <v>40.369999</v>
      </c>
      <c r="D1139" s="27">
        <v>7.73</v>
      </c>
      <c r="E1139" s="16"/>
      <c r="F1139" s="29">
        <v>1136</v>
      </c>
      <c r="G1139" s="24">
        <f t="shared" si="92"/>
        <v>2019</v>
      </c>
      <c r="H1139" s="26">
        <f t="shared" si="93"/>
        <v>7.4571748206570879E-3</v>
      </c>
      <c r="I1139" s="26">
        <f t="shared" si="94"/>
        <v>8.957537212340317E-3</v>
      </c>
      <c r="J1139" s="26">
        <f t="shared" si="95"/>
        <v>2.0915795149973257E-2</v>
      </c>
      <c r="K1139" s="69">
        <f t="shared" si="96"/>
        <v>2.0915795149973257E-2</v>
      </c>
      <c r="L1139" s="69">
        <v>2.3164962269509853E-2</v>
      </c>
      <c r="M1139" s="69">
        <f>_xlfn.NORM.DIST(L1139,Main!$O$42,Main!$O$43,0)</f>
        <v>10.068595797391762</v>
      </c>
    </row>
    <row r="1140" spans="1:13" x14ac:dyDescent="0.35">
      <c r="A1140" s="25">
        <v>43658</v>
      </c>
      <c r="B1140" s="27">
        <v>53.639999000000003</v>
      </c>
      <c r="C1140" s="27">
        <v>40.310001</v>
      </c>
      <c r="D1140" s="27">
        <v>7.67</v>
      </c>
      <c r="E1140" s="16"/>
      <c r="F1140" s="29">
        <v>1137</v>
      </c>
      <c r="G1140" s="24">
        <f t="shared" si="92"/>
        <v>2019</v>
      </c>
      <c r="H1140" s="26">
        <f t="shared" si="93"/>
        <v>-3.721645565798618E-3</v>
      </c>
      <c r="I1140" s="26">
        <f t="shared" si="94"/>
        <v>-1.4873081571656129E-3</v>
      </c>
      <c r="J1140" s="26">
        <f t="shared" si="95"/>
        <v>-7.792247220165879E-3</v>
      </c>
      <c r="K1140" s="69">
        <f t="shared" si="96"/>
        <v>-7.792247220165879E-3</v>
      </c>
      <c r="L1140" s="69">
        <v>2.3187866269495778E-2</v>
      </c>
      <c r="M1140" s="69">
        <f>_xlfn.NORM.DIST(L1140,Main!$O$42,Main!$O$43,0)</f>
        <v>10.056137066865999</v>
      </c>
    </row>
    <row r="1141" spans="1:13" x14ac:dyDescent="0.35">
      <c r="A1141" s="25">
        <v>43661</v>
      </c>
      <c r="B1141" s="27">
        <v>54.900002000000001</v>
      </c>
      <c r="C1141" s="27">
        <v>40.509998000000003</v>
      </c>
      <c r="D1141" s="27">
        <v>7.67</v>
      </c>
      <c r="E1141" s="16"/>
      <c r="F1141" s="29">
        <v>1138</v>
      </c>
      <c r="G1141" s="24">
        <f t="shared" si="92"/>
        <v>2019</v>
      </c>
      <c r="H1141" s="26">
        <f t="shared" si="93"/>
        <v>2.3218345174683009E-2</v>
      </c>
      <c r="I1141" s="26">
        <f t="shared" si="94"/>
        <v>4.9492059072581912E-3</v>
      </c>
      <c r="J1141" s="26">
        <f t="shared" si="95"/>
        <v>0</v>
      </c>
      <c r="K1141" s="69">
        <f t="shared" si="96"/>
        <v>0</v>
      </c>
      <c r="L1141" s="69">
        <v>2.3277651523234678E-2</v>
      </c>
      <c r="M1141" s="69">
        <f>_xlfn.NORM.DIST(L1141,Main!$O$42,Main!$O$43,0)</f>
        <v>10.007330779653488</v>
      </c>
    </row>
    <row r="1142" spans="1:13" x14ac:dyDescent="0.35">
      <c r="A1142" s="25">
        <v>43662</v>
      </c>
      <c r="B1142" s="27">
        <v>55.169998</v>
      </c>
      <c r="C1142" s="27">
        <v>40.470001000000003</v>
      </c>
      <c r="D1142" s="27">
        <v>7.6</v>
      </c>
      <c r="E1142" s="16"/>
      <c r="F1142" s="29">
        <v>1139</v>
      </c>
      <c r="G1142" s="24">
        <f t="shared" si="92"/>
        <v>2019</v>
      </c>
      <c r="H1142" s="26">
        <f t="shared" si="93"/>
        <v>4.9059060873959566E-3</v>
      </c>
      <c r="I1142" s="26">
        <f t="shared" si="94"/>
        <v>-9.8782424663678564E-4</v>
      </c>
      <c r="J1142" s="26">
        <f t="shared" si="95"/>
        <v>-9.1683680868794425E-3</v>
      </c>
      <c r="K1142" s="69">
        <f t="shared" si="96"/>
        <v>-9.1683680868794425E-3</v>
      </c>
      <c r="L1142" s="69">
        <v>2.3488468425255326E-2</v>
      </c>
      <c r="M1142" s="69">
        <f>_xlfn.NORM.DIST(L1142,Main!$O$42,Main!$O$43,0)</f>
        <v>9.8929456519588488</v>
      </c>
    </row>
    <row r="1143" spans="1:13" x14ac:dyDescent="0.35">
      <c r="A1143" s="25">
        <v>43663</v>
      </c>
      <c r="B1143" s="27">
        <v>54.82</v>
      </c>
      <c r="C1143" s="27">
        <v>40.759998000000003</v>
      </c>
      <c r="D1143" s="27">
        <v>7.42</v>
      </c>
      <c r="E1143" s="16"/>
      <c r="F1143" s="29">
        <v>1140</v>
      </c>
      <c r="G1143" s="24">
        <f t="shared" si="92"/>
        <v>2019</v>
      </c>
      <c r="H1143" s="26">
        <f t="shared" si="93"/>
        <v>-6.3642001581129841E-3</v>
      </c>
      <c r="I1143" s="26">
        <f t="shared" si="94"/>
        <v>7.1401756893741362E-3</v>
      </c>
      <c r="J1143" s="26">
        <f t="shared" si="95"/>
        <v>-2.3969190112996277E-2</v>
      </c>
      <c r="K1143" s="69">
        <f t="shared" si="96"/>
        <v>-2.3969190112996277E-2</v>
      </c>
      <c r="L1143" s="69">
        <v>2.3499288590766058E-2</v>
      </c>
      <c r="M1143" s="69">
        <f>_xlfn.NORM.DIST(L1143,Main!$O$42,Main!$O$43,0)</f>
        <v>9.8870831514425745</v>
      </c>
    </row>
    <row r="1144" spans="1:13" x14ac:dyDescent="0.35">
      <c r="A1144" s="25">
        <v>43664</v>
      </c>
      <c r="B1144" s="27">
        <v>55.049999</v>
      </c>
      <c r="C1144" s="27">
        <v>40.900002000000001</v>
      </c>
      <c r="D1144" s="27">
        <v>7.06</v>
      </c>
      <c r="E1144" s="16"/>
      <c r="F1144" s="29">
        <v>1141</v>
      </c>
      <c r="G1144" s="24">
        <f t="shared" si="92"/>
        <v>2019</v>
      </c>
      <c r="H1144" s="26">
        <f t="shared" si="93"/>
        <v>4.1867541287448282E-3</v>
      </c>
      <c r="I1144" s="26">
        <f t="shared" si="94"/>
        <v>3.4289526617009409E-3</v>
      </c>
      <c r="J1144" s="26">
        <f t="shared" si="95"/>
        <v>-4.9734005674138444E-2</v>
      </c>
      <c r="K1144" s="69">
        <f t="shared" si="96"/>
        <v>-4.9734005674138444E-2</v>
      </c>
      <c r="L1144" s="69">
        <v>2.3557537335089803E-2</v>
      </c>
      <c r="M1144" s="69">
        <f>_xlfn.NORM.DIST(L1144,Main!$O$42,Main!$O$43,0)</f>
        <v>9.8555375893943378</v>
      </c>
    </row>
    <row r="1145" spans="1:13" x14ac:dyDescent="0.35">
      <c r="A1145" s="25">
        <v>43665</v>
      </c>
      <c r="B1145" s="27">
        <v>54.740001999999997</v>
      </c>
      <c r="C1145" s="27">
        <v>40.380001</v>
      </c>
      <c r="D1145" s="27">
        <v>7.09</v>
      </c>
      <c r="E1145" s="16"/>
      <c r="F1145" s="29">
        <v>1142</v>
      </c>
      <c r="G1145" s="24">
        <f t="shared" si="92"/>
        <v>2019</v>
      </c>
      <c r="H1145" s="26">
        <f t="shared" si="93"/>
        <v>-5.6471048544985171E-3</v>
      </c>
      <c r="I1145" s="26">
        <f t="shared" si="94"/>
        <v>-1.2795474299084203E-2</v>
      </c>
      <c r="J1145" s="26">
        <f t="shared" si="95"/>
        <v>4.2402890388854421E-3</v>
      </c>
      <c r="K1145" s="69">
        <f t="shared" si="96"/>
        <v>4.2402890388854421E-3</v>
      </c>
      <c r="L1145" s="69">
        <v>2.3743732544520498E-2</v>
      </c>
      <c r="M1145" s="69">
        <f>_xlfn.NORM.DIST(L1145,Main!$O$42,Main!$O$43,0)</f>
        <v>9.7548666971342861</v>
      </c>
    </row>
    <row r="1146" spans="1:13" x14ac:dyDescent="0.35">
      <c r="A1146" s="25">
        <v>43668</v>
      </c>
      <c r="B1146" s="27">
        <v>55</v>
      </c>
      <c r="C1146" s="27">
        <v>39.740001999999997</v>
      </c>
      <c r="D1146" s="27">
        <v>7.04</v>
      </c>
      <c r="E1146" s="16"/>
      <c r="F1146" s="29">
        <v>1143</v>
      </c>
      <c r="G1146" s="24">
        <f t="shared" si="92"/>
        <v>2019</v>
      </c>
      <c r="H1146" s="26">
        <f t="shared" si="93"/>
        <v>4.7384450835848812E-3</v>
      </c>
      <c r="I1146" s="26">
        <f t="shared" si="94"/>
        <v>-1.5976350198630408E-2</v>
      </c>
      <c r="J1146" s="26">
        <f t="shared" si="95"/>
        <v>-7.0771703740850874E-3</v>
      </c>
      <c r="K1146" s="69">
        <f t="shared" si="96"/>
        <v>-7.0771703740850874E-3</v>
      </c>
      <c r="L1146" s="69">
        <v>2.3786036462735499E-2</v>
      </c>
      <c r="M1146" s="69">
        <f>_xlfn.NORM.DIST(L1146,Main!$O$42,Main!$O$43,0)</f>
        <v>9.732030317905112</v>
      </c>
    </row>
    <row r="1147" spans="1:13" x14ac:dyDescent="0.35">
      <c r="A1147" s="25">
        <v>43669</v>
      </c>
      <c r="B1147" s="27">
        <v>55.380001</v>
      </c>
      <c r="C1147" s="27">
        <v>36.25</v>
      </c>
      <c r="D1147" s="27">
        <v>7.05</v>
      </c>
      <c r="E1147" s="16"/>
      <c r="F1147" s="29">
        <v>1144</v>
      </c>
      <c r="G1147" s="24">
        <f t="shared" si="92"/>
        <v>2019</v>
      </c>
      <c r="H1147" s="26">
        <f t="shared" si="93"/>
        <v>6.8853505674049556E-3</v>
      </c>
      <c r="I1147" s="26">
        <f t="shared" si="94"/>
        <v>-9.1918906150112042E-2</v>
      </c>
      <c r="J1147" s="26">
        <f t="shared" si="95"/>
        <v>1.4194466542262925E-3</v>
      </c>
      <c r="K1147" s="69">
        <f t="shared" si="96"/>
        <v>1.4194466542262925E-3</v>
      </c>
      <c r="L1147" s="69">
        <v>2.3912326375554842E-2</v>
      </c>
      <c r="M1147" s="69">
        <f>_xlfn.NORM.DIST(L1147,Main!$O$42,Main!$O$43,0)</f>
        <v>9.6639392740670509</v>
      </c>
    </row>
    <row r="1148" spans="1:13" x14ac:dyDescent="0.35">
      <c r="A1148" s="25">
        <v>43670</v>
      </c>
      <c r="B1148" s="27">
        <v>55.82</v>
      </c>
      <c r="C1148" s="27">
        <v>36.689999</v>
      </c>
      <c r="D1148" s="27">
        <v>7.1</v>
      </c>
      <c r="E1148" s="16"/>
      <c r="F1148" s="29">
        <v>1145</v>
      </c>
      <c r="G1148" s="24">
        <f t="shared" si="92"/>
        <v>2019</v>
      </c>
      <c r="H1148" s="26">
        <f t="shared" si="93"/>
        <v>7.9136923083000937E-3</v>
      </c>
      <c r="I1148" s="26">
        <f t="shared" si="94"/>
        <v>1.2064829811123536E-2</v>
      </c>
      <c r="J1148" s="26">
        <f t="shared" si="95"/>
        <v>7.0671672230923528E-3</v>
      </c>
      <c r="K1148" s="69">
        <f t="shared" si="96"/>
        <v>7.0671672230923528E-3</v>
      </c>
      <c r="L1148" s="69">
        <v>2.4097551579060524E-2</v>
      </c>
      <c r="M1148" s="69">
        <f>_xlfn.NORM.DIST(L1148,Main!$O$42,Main!$O$43,0)</f>
        <v>9.564302636446266</v>
      </c>
    </row>
    <row r="1149" spans="1:13" x14ac:dyDescent="0.35">
      <c r="A1149" s="25">
        <v>43671</v>
      </c>
      <c r="B1149" s="27">
        <v>55.68</v>
      </c>
      <c r="C1149" s="27">
        <v>36.279998999999997</v>
      </c>
      <c r="D1149" s="27">
        <v>6.95</v>
      </c>
      <c r="E1149" s="16"/>
      <c r="F1149" s="29">
        <v>1146</v>
      </c>
      <c r="G1149" s="24">
        <f t="shared" si="92"/>
        <v>2019</v>
      </c>
      <c r="H1149" s="26">
        <f t="shared" si="93"/>
        <v>-2.5112120820119689E-3</v>
      </c>
      <c r="I1149" s="26">
        <f t="shared" si="94"/>
        <v>-1.1237613428267811E-2</v>
      </c>
      <c r="J1149" s="26">
        <f t="shared" si="95"/>
        <v>-2.1353124470568946E-2</v>
      </c>
      <c r="K1149" s="69">
        <f t="shared" si="96"/>
        <v>-2.1353124470568946E-2</v>
      </c>
      <c r="L1149" s="69">
        <v>2.4157525996887221E-2</v>
      </c>
      <c r="M1149" s="69">
        <f>_xlfn.NORM.DIST(L1149,Main!$O$42,Main!$O$43,0)</f>
        <v>9.532101604740248</v>
      </c>
    </row>
    <row r="1150" spans="1:13" x14ac:dyDescent="0.35">
      <c r="A1150" s="25">
        <v>43672</v>
      </c>
      <c r="B1150" s="27">
        <v>56.23</v>
      </c>
      <c r="C1150" s="27">
        <v>36.82</v>
      </c>
      <c r="D1150" s="27">
        <v>6.87</v>
      </c>
      <c r="E1150" s="16"/>
      <c r="F1150" s="29">
        <v>1147</v>
      </c>
      <c r="G1150" s="24">
        <f t="shared" si="92"/>
        <v>2019</v>
      </c>
      <c r="H1150" s="26">
        <f t="shared" si="93"/>
        <v>9.8294062779460817E-3</v>
      </c>
      <c r="I1150" s="26">
        <f t="shared" si="94"/>
        <v>1.4774578121392285E-2</v>
      </c>
      <c r="J1150" s="26">
        <f t="shared" si="95"/>
        <v>-1.1577553342442787E-2</v>
      </c>
      <c r="K1150" s="69">
        <f t="shared" si="96"/>
        <v>-1.1577553342442787E-2</v>
      </c>
      <c r="L1150" s="69">
        <v>2.4262681263719714E-2</v>
      </c>
      <c r="M1150" s="69">
        <f>_xlfn.NORM.DIST(L1150,Main!$O$42,Main!$O$43,0)</f>
        <v>9.4757158528466352</v>
      </c>
    </row>
    <row r="1151" spans="1:13" x14ac:dyDescent="0.35">
      <c r="A1151" s="25">
        <v>43675</v>
      </c>
      <c r="B1151" s="27">
        <v>56.82</v>
      </c>
      <c r="C1151" s="27">
        <v>36.380001</v>
      </c>
      <c r="D1151" s="27">
        <v>6.89</v>
      </c>
      <c r="E1151" s="16"/>
      <c r="F1151" s="29">
        <v>1148</v>
      </c>
      <c r="G1151" s="24">
        <f t="shared" si="92"/>
        <v>2019</v>
      </c>
      <c r="H1151" s="26">
        <f t="shared" si="93"/>
        <v>1.0437954121931678E-2</v>
      </c>
      <c r="I1151" s="26">
        <f t="shared" si="94"/>
        <v>-1.202197522732543E-2</v>
      </c>
      <c r="J1151" s="26">
        <f t="shared" si="95"/>
        <v>2.9069787913090896E-3</v>
      </c>
      <c r="K1151" s="69">
        <f t="shared" si="96"/>
        <v>2.9069787913090896E-3</v>
      </c>
      <c r="L1151" s="69">
        <v>2.439733371638194E-2</v>
      </c>
      <c r="M1151" s="69">
        <f>_xlfn.NORM.DIST(L1151,Main!$O$42,Main!$O$43,0)</f>
        <v>9.4036530597412966</v>
      </c>
    </row>
    <row r="1152" spans="1:13" x14ac:dyDescent="0.35">
      <c r="A1152" s="25">
        <v>43676</v>
      </c>
      <c r="B1152" s="27">
        <v>56.57</v>
      </c>
      <c r="C1152" s="27">
        <v>36.610000999999997</v>
      </c>
      <c r="D1152" s="27">
        <v>6.92</v>
      </c>
      <c r="E1152" s="16"/>
      <c r="F1152" s="29">
        <v>1149</v>
      </c>
      <c r="G1152" s="24">
        <f t="shared" si="92"/>
        <v>2019</v>
      </c>
      <c r="H1152" s="26">
        <f t="shared" si="93"/>
        <v>-4.4095670709775638E-3</v>
      </c>
      <c r="I1152" s="26">
        <f t="shared" si="94"/>
        <v>6.3022538694791725E-3</v>
      </c>
      <c r="J1152" s="26">
        <f t="shared" si="95"/>
        <v>4.3446846040111134E-3</v>
      </c>
      <c r="K1152" s="69">
        <f t="shared" si="96"/>
        <v>4.3446846040111134E-3</v>
      </c>
      <c r="L1152" s="69">
        <v>2.4707495142478247E-2</v>
      </c>
      <c r="M1152" s="69">
        <f>_xlfn.NORM.DIST(L1152,Main!$O$42,Main!$O$43,0)</f>
        <v>9.2382837449752735</v>
      </c>
    </row>
    <row r="1153" spans="1:13" x14ac:dyDescent="0.35">
      <c r="A1153" s="25">
        <v>43677</v>
      </c>
      <c r="B1153" s="27">
        <v>56.540000999999997</v>
      </c>
      <c r="C1153" s="27">
        <v>36.5</v>
      </c>
      <c r="D1153" s="27">
        <v>6.81</v>
      </c>
      <c r="E1153" s="16"/>
      <c r="F1153" s="29">
        <v>1150</v>
      </c>
      <c r="G1153" s="24">
        <f t="shared" si="92"/>
        <v>2019</v>
      </c>
      <c r="H1153" s="26">
        <f t="shared" si="93"/>
        <v>-5.3043940302667546E-4</v>
      </c>
      <c r="I1153" s="26">
        <f t="shared" si="94"/>
        <v>-3.0091938586397932E-3</v>
      </c>
      <c r="J1153" s="26">
        <f t="shared" si="95"/>
        <v>-1.6023649468157292E-2</v>
      </c>
      <c r="K1153" s="69">
        <f t="shared" si="96"/>
        <v>-1.6023649468157292E-2</v>
      </c>
      <c r="L1153" s="69">
        <v>2.4858518853713478E-2</v>
      </c>
      <c r="M1153" s="69">
        <f>_xlfn.NORM.DIST(L1153,Main!$O$42,Main!$O$43,0)</f>
        <v>9.1580892418257349</v>
      </c>
    </row>
    <row r="1154" spans="1:13" x14ac:dyDescent="0.35">
      <c r="A1154" s="25">
        <v>43678</v>
      </c>
      <c r="B1154" s="27">
        <v>56.610000999999997</v>
      </c>
      <c r="C1154" s="27">
        <v>35.709999000000003</v>
      </c>
      <c r="D1154" s="27">
        <v>6.48</v>
      </c>
      <c r="E1154" s="16"/>
      <c r="F1154" s="29">
        <v>1151</v>
      </c>
      <c r="G1154" s="24">
        <f t="shared" si="92"/>
        <v>2019</v>
      </c>
      <c r="H1154" s="26">
        <f t="shared" si="93"/>
        <v>1.2372957612542777E-3</v>
      </c>
      <c r="I1154" s="26">
        <f t="shared" si="94"/>
        <v>-2.1881526985449491E-2</v>
      </c>
      <c r="J1154" s="26">
        <f t="shared" si="95"/>
        <v>-4.9671609797237601E-2</v>
      </c>
      <c r="K1154" s="69">
        <f t="shared" si="96"/>
        <v>-4.9671609797237601E-2</v>
      </c>
      <c r="L1154" s="69">
        <v>2.4932881692921034E-2</v>
      </c>
      <c r="M1154" s="69">
        <f>_xlfn.NORM.DIST(L1154,Main!$O$42,Main!$O$43,0)</f>
        <v>9.1186836455237401</v>
      </c>
    </row>
    <row r="1155" spans="1:13" x14ac:dyDescent="0.35">
      <c r="A1155" s="25">
        <v>43679</v>
      </c>
      <c r="B1155" s="27">
        <v>55.889999000000003</v>
      </c>
      <c r="C1155" s="27">
        <v>35.229999999999997</v>
      </c>
      <c r="D1155" s="27">
        <v>6.26</v>
      </c>
      <c r="E1155" s="16"/>
      <c r="F1155" s="29">
        <v>1152</v>
      </c>
      <c r="G1155" s="24">
        <f t="shared" si="92"/>
        <v>2019</v>
      </c>
      <c r="H1155" s="26">
        <f t="shared" si="93"/>
        <v>-1.2800210323973608E-2</v>
      </c>
      <c r="I1155" s="26">
        <f t="shared" si="94"/>
        <v>-1.3532741249850187E-2</v>
      </c>
      <c r="J1155" s="26">
        <f t="shared" si="95"/>
        <v>-3.4540325252176325E-2</v>
      </c>
      <c r="K1155" s="69">
        <f t="shared" si="96"/>
        <v>-3.4540325252176325E-2</v>
      </c>
      <c r="L1155" s="69">
        <v>2.5079684397023606E-2</v>
      </c>
      <c r="M1155" s="69">
        <f>_xlfn.NORM.DIST(L1155,Main!$O$42,Main!$O$43,0)</f>
        <v>9.0410531036010084</v>
      </c>
    </row>
    <row r="1156" spans="1:13" x14ac:dyDescent="0.35">
      <c r="A1156" s="25">
        <v>43682</v>
      </c>
      <c r="B1156" s="27">
        <v>55.560001</v>
      </c>
      <c r="C1156" s="27">
        <v>35.650002000000001</v>
      </c>
      <c r="D1156" s="27">
        <v>6.08</v>
      </c>
      <c r="E1156" s="16"/>
      <c r="F1156" s="29">
        <v>1153</v>
      </c>
      <c r="G1156" s="24">
        <f t="shared" ref="G1156:G1219" si="97">YEAR(A1156)</f>
        <v>2019</v>
      </c>
      <c r="H1156" s="26">
        <f t="shared" si="93"/>
        <v>-5.9219195046152718E-3</v>
      </c>
      <c r="I1156" s="26">
        <f t="shared" si="94"/>
        <v>1.1851210608138946E-2</v>
      </c>
      <c r="J1156" s="26">
        <f t="shared" si="95"/>
        <v>-2.9175489133931445E-2</v>
      </c>
      <c r="K1156" s="69">
        <f t="shared" si="96"/>
        <v>-2.9175489133931445E-2</v>
      </c>
      <c r="L1156" s="69">
        <v>2.5188779071384289E-2</v>
      </c>
      <c r="M1156" s="69">
        <f>_xlfn.NORM.DIST(L1156,Main!$O$42,Main!$O$43,0)</f>
        <v>8.9835046982123252</v>
      </c>
    </row>
    <row r="1157" spans="1:13" x14ac:dyDescent="0.35">
      <c r="A1157" s="25">
        <v>43683</v>
      </c>
      <c r="B1157" s="27">
        <v>56.18</v>
      </c>
      <c r="C1157" s="27">
        <v>35.979999999999997</v>
      </c>
      <c r="D1157" s="27">
        <v>6.04</v>
      </c>
      <c r="E1157" s="16"/>
      <c r="F1157" s="29">
        <v>1154</v>
      </c>
      <c r="G1157" s="24">
        <f t="shared" si="97"/>
        <v>2019</v>
      </c>
      <c r="H1157" s="26">
        <f t="shared" ref="H1157:H1220" si="98">LN(B1157/B1156)</f>
        <v>1.109728579139458E-2</v>
      </c>
      <c r="I1157" s="26">
        <f t="shared" ref="I1157:I1220" si="99">LN(C1157/C1156)</f>
        <v>9.2140255611018271E-3</v>
      </c>
      <c r="J1157" s="26">
        <f t="shared" ref="J1157:J1220" si="100">LN(D1157/D1156)</f>
        <v>-6.6006840313520242E-3</v>
      </c>
      <c r="K1157" s="69">
        <f t="shared" ref="K1157:K1220" si="101">HLOOKUP($K$2,$H$2:$J$1509,F1157+2,0)</f>
        <v>-6.6006840313520242E-3</v>
      </c>
      <c r="L1157" s="69">
        <v>2.5446722934934447E-2</v>
      </c>
      <c r="M1157" s="69">
        <f>_xlfn.NORM.DIST(L1157,Main!$O$42,Main!$O$43,0)</f>
        <v>8.8479325588883473</v>
      </c>
    </row>
    <row r="1158" spans="1:13" x14ac:dyDescent="0.35">
      <c r="A1158" s="25">
        <v>43684</v>
      </c>
      <c r="B1158" s="27">
        <v>55.41</v>
      </c>
      <c r="C1158" s="27">
        <v>36.169998</v>
      </c>
      <c r="D1158" s="27">
        <v>6.1</v>
      </c>
      <c r="E1158" s="16"/>
      <c r="F1158" s="29">
        <v>1155</v>
      </c>
      <c r="G1158" s="24">
        <f t="shared" si="97"/>
        <v>2019</v>
      </c>
      <c r="H1158" s="26">
        <f t="shared" si="98"/>
        <v>-1.38007387968394E-2</v>
      </c>
      <c r="I1158" s="26">
        <f t="shared" si="99"/>
        <v>5.2667621471752003E-3</v>
      </c>
      <c r="J1158" s="26">
        <f t="shared" si="100"/>
        <v>9.8847592325419249E-3</v>
      </c>
      <c r="K1158" s="69">
        <f t="shared" si="101"/>
        <v>9.8847592325419249E-3</v>
      </c>
      <c r="L1158" s="69">
        <v>2.5602037250246186E-2</v>
      </c>
      <c r="M1158" s="69">
        <f>_xlfn.NORM.DIST(L1158,Main!$O$42,Main!$O$43,0)</f>
        <v>8.7666471143863518</v>
      </c>
    </row>
    <row r="1159" spans="1:13" x14ac:dyDescent="0.35">
      <c r="A1159" s="25">
        <v>43685</v>
      </c>
      <c r="B1159" s="27">
        <v>55.380001</v>
      </c>
      <c r="C1159" s="27">
        <v>35.759998000000003</v>
      </c>
      <c r="D1159" s="27">
        <v>6.14</v>
      </c>
      <c r="E1159" s="16"/>
      <c r="F1159" s="29">
        <v>1156</v>
      </c>
      <c r="G1159" s="24">
        <f t="shared" si="97"/>
        <v>2019</v>
      </c>
      <c r="H1159" s="26">
        <f t="shared" si="98"/>
        <v>-5.415470793823133E-4</v>
      </c>
      <c r="I1159" s="26">
        <f t="shared" si="99"/>
        <v>-1.1400096292661855E-2</v>
      </c>
      <c r="J1159" s="26">
        <f t="shared" si="100"/>
        <v>6.5359709797854493E-3</v>
      </c>
      <c r="K1159" s="69">
        <f t="shared" si="101"/>
        <v>6.5359709797854493E-3</v>
      </c>
      <c r="L1159" s="69">
        <v>2.5789394882914232E-2</v>
      </c>
      <c r="M1159" s="69">
        <f>_xlfn.NORM.DIST(L1159,Main!$O$42,Main!$O$43,0)</f>
        <v>8.6689486049133322</v>
      </c>
    </row>
    <row r="1160" spans="1:13" x14ac:dyDescent="0.35">
      <c r="A1160" s="25">
        <v>43686</v>
      </c>
      <c r="B1160" s="27">
        <v>55.880001</v>
      </c>
      <c r="C1160" s="27">
        <v>35.639999000000003</v>
      </c>
      <c r="D1160" s="27">
        <v>6.08</v>
      </c>
      <c r="E1160" s="16"/>
      <c r="F1160" s="29">
        <v>1157</v>
      </c>
      <c r="G1160" s="24">
        <f t="shared" si="97"/>
        <v>2019</v>
      </c>
      <c r="H1160" s="26">
        <f t="shared" si="98"/>
        <v>8.988016484375411E-3</v>
      </c>
      <c r="I1160" s="26">
        <f t="shared" si="99"/>
        <v>-3.3613198326534186E-3</v>
      </c>
      <c r="J1160" s="26">
        <f t="shared" si="100"/>
        <v>-9.8200461809753482E-3</v>
      </c>
      <c r="K1160" s="69">
        <f t="shared" si="101"/>
        <v>-9.8200461809753482E-3</v>
      </c>
      <c r="L1160" s="69">
        <v>2.5846369177552297E-2</v>
      </c>
      <c r="M1160" s="69">
        <f>_xlfn.NORM.DIST(L1160,Main!$O$42,Main!$O$43,0)</f>
        <v>8.6393181229912237</v>
      </c>
    </row>
    <row r="1161" spans="1:13" x14ac:dyDescent="0.35">
      <c r="A1161" s="25">
        <v>43689</v>
      </c>
      <c r="B1161" s="27">
        <v>55.689999</v>
      </c>
      <c r="C1161" s="27">
        <v>35.279998999999997</v>
      </c>
      <c r="D1161" s="27">
        <v>5.87</v>
      </c>
      <c r="E1161" s="16"/>
      <c r="F1161" s="29">
        <v>1158</v>
      </c>
      <c r="G1161" s="24">
        <f t="shared" si="97"/>
        <v>2019</v>
      </c>
      <c r="H1161" s="26">
        <f t="shared" si="98"/>
        <v>-3.4059726392193603E-3</v>
      </c>
      <c r="I1161" s="26">
        <f t="shared" si="99"/>
        <v>-1.0152371750328048E-2</v>
      </c>
      <c r="J1161" s="26">
        <f t="shared" si="100"/>
        <v>-3.5150062138070544E-2</v>
      </c>
      <c r="K1161" s="69">
        <f t="shared" si="101"/>
        <v>-3.5150062138070544E-2</v>
      </c>
      <c r="L1161" s="69">
        <v>2.59242358382119E-2</v>
      </c>
      <c r="M1161" s="69">
        <f>_xlfn.NORM.DIST(L1161,Main!$O$42,Main!$O$43,0)</f>
        <v>8.5988827611440772</v>
      </c>
    </row>
    <row r="1162" spans="1:13" x14ac:dyDescent="0.35">
      <c r="A1162" s="25">
        <v>43690</v>
      </c>
      <c r="B1162" s="27">
        <v>55.959999000000003</v>
      </c>
      <c r="C1162" s="27">
        <v>34.650002000000001</v>
      </c>
      <c r="D1162" s="27">
        <v>5.84</v>
      </c>
      <c r="E1162" s="16"/>
      <c r="F1162" s="29">
        <v>1159</v>
      </c>
      <c r="G1162" s="24">
        <f t="shared" si="97"/>
        <v>2019</v>
      </c>
      <c r="H1162" s="26">
        <f t="shared" si="98"/>
        <v>4.8365522823413326E-3</v>
      </c>
      <c r="I1162" s="26">
        <f t="shared" si="99"/>
        <v>-1.8018419437950597E-2</v>
      </c>
      <c r="J1162" s="26">
        <f t="shared" si="100"/>
        <v>-5.1238369998693953E-3</v>
      </c>
      <c r="K1162" s="69">
        <f t="shared" si="101"/>
        <v>-5.1238369998693953E-3</v>
      </c>
      <c r="L1162" s="69">
        <v>2.5975303947175878E-2</v>
      </c>
      <c r="M1162" s="69">
        <f>_xlfn.NORM.DIST(L1162,Main!$O$42,Main!$O$43,0)</f>
        <v>8.5724019344922482</v>
      </c>
    </row>
    <row r="1163" spans="1:13" x14ac:dyDescent="0.35">
      <c r="A1163" s="25">
        <v>43691</v>
      </c>
      <c r="B1163" s="27">
        <v>55.900002000000001</v>
      </c>
      <c r="C1163" s="27">
        <v>33.349997999999999</v>
      </c>
      <c r="D1163" s="27">
        <v>5.82</v>
      </c>
      <c r="E1163" s="16"/>
      <c r="F1163" s="29">
        <v>1160</v>
      </c>
      <c r="G1163" s="24">
        <f t="shared" si="97"/>
        <v>2019</v>
      </c>
      <c r="H1163" s="26">
        <f t="shared" si="98"/>
        <v>-1.0727159881450685E-3</v>
      </c>
      <c r="I1163" s="26">
        <f t="shared" si="99"/>
        <v>-3.8240070964352349E-2</v>
      </c>
      <c r="J1163" s="26">
        <f t="shared" si="100"/>
        <v>-3.4305350967891368E-3</v>
      </c>
      <c r="K1163" s="69">
        <f t="shared" si="101"/>
        <v>-3.4305350967891368E-3</v>
      </c>
      <c r="L1163" s="69">
        <v>2.6015741055473871E-2</v>
      </c>
      <c r="M1163" s="69">
        <f>_xlfn.NORM.DIST(L1163,Main!$O$42,Main!$O$43,0)</f>
        <v>8.5514554093556594</v>
      </c>
    </row>
    <row r="1164" spans="1:13" x14ac:dyDescent="0.35">
      <c r="A1164" s="25">
        <v>43692</v>
      </c>
      <c r="B1164" s="27">
        <v>55.84</v>
      </c>
      <c r="C1164" s="27">
        <v>33.919998</v>
      </c>
      <c r="D1164" s="27">
        <v>5.62</v>
      </c>
      <c r="E1164" s="16"/>
      <c r="F1164" s="29">
        <v>1161</v>
      </c>
      <c r="G1164" s="24">
        <f t="shared" si="97"/>
        <v>2019</v>
      </c>
      <c r="H1164" s="26">
        <f t="shared" si="98"/>
        <v>-1.0739574851110765E-3</v>
      </c>
      <c r="I1164" s="26">
        <f t="shared" si="99"/>
        <v>1.6947039569820608E-2</v>
      </c>
      <c r="J1164" s="26">
        <f t="shared" si="100"/>
        <v>-3.4968597837746737E-2</v>
      </c>
      <c r="K1164" s="69">
        <f t="shared" si="101"/>
        <v>-3.4968597837746737E-2</v>
      </c>
      <c r="L1164" s="69">
        <v>2.6567027384721706E-2</v>
      </c>
      <c r="M1164" s="69">
        <f>_xlfn.NORM.DIST(L1164,Main!$O$42,Main!$O$43,0)</f>
        <v>8.2678585811360925</v>
      </c>
    </row>
    <row r="1165" spans="1:13" x14ac:dyDescent="0.35">
      <c r="A1165" s="25">
        <v>43693</v>
      </c>
      <c r="B1165" s="27">
        <v>56.060001</v>
      </c>
      <c r="C1165" s="27">
        <v>34.119999</v>
      </c>
      <c r="D1165" s="27">
        <v>5.81</v>
      </c>
      <c r="E1165" s="16"/>
      <c r="F1165" s="29">
        <v>1162</v>
      </c>
      <c r="G1165" s="24">
        <f t="shared" si="97"/>
        <v>2019</v>
      </c>
      <c r="H1165" s="26">
        <f t="shared" si="98"/>
        <v>3.9321051205557208E-3</v>
      </c>
      <c r="I1165" s="26">
        <f t="shared" si="99"/>
        <v>5.8789413537180327E-3</v>
      </c>
      <c r="J1165" s="26">
        <f t="shared" si="100"/>
        <v>3.3248906958219998E-2</v>
      </c>
      <c r="K1165" s="69">
        <f t="shared" si="101"/>
        <v>3.3248906958219998E-2</v>
      </c>
      <c r="L1165" s="69">
        <v>2.6622001219262847E-2</v>
      </c>
      <c r="M1165" s="69">
        <f>_xlfn.NORM.DIST(L1165,Main!$O$42,Main!$O$43,0)</f>
        <v>8.2397856459487482</v>
      </c>
    </row>
    <row r="1166" spans="1:13" x14ac:dyDescent="0.35">
      <c r="A1166" s="25">
        <v>43696</v>
      </c>
      <c r="B1166" s="27">
        <v>56.23</v>
      </c>
      <c r="C1166" s="27">
        <v>34.220001000000003</v>
      </c>
      <c r="D1166" s="27">
        <v>5.9</v>
      </c>
      <c r="E1166" s="16"/>
      <c r="F1166" s="29">
        <v>1163</v>
      </c>
      <c r="G1166" s="24">
        <f t="shared" si="97"/>
        <v>2019</v>
      </c>
      <c r="H1166" s="26">
        <f t="shared" si="98"/>
        <v>3.0278587294376501E-3</v>
      </c>
      <c r="I1166" s="26">
        <f t="shared" si="99"/>
        <v>2.9266043715694156E-3</v>
      </c>
      <c r="J1166" s="26">
        <f t="shared" si="100"/>
        <v>1.5371780047854002E-2</v>
      </c>
      <c r="K1166" s="69">
        <f t="shared" si="101"/>
        <v>1.5371780047854002E-2</v>
      </c>
      <c r="L1166" s="69">
        <v>2.7198329257308713E-2</v>
      </c>
      <c r="M1166" s="69">
        <f>_xlfn.NORM.DIST(L1166,Main!$O$42,Main!$O$43,0)</f>
        <v>7.9478498173614485</v>
      </c>
    </row>
    <row r="1167" spans="1:13" x14ac:dyDescent="0.35">
      <c r="A1167" s="25">
        <v>43697</v>
      </c>
      <c r="B1167" s="27">
        <v>56.619999</v>
      </c>
      <c r="C1167" s="27">
        <v>33.669998</v>
      </c>
      <c r="D1167" s="27">
        <v>5.98</v>
      </c>
      <c r="E1167" s="16"/>
      <c r="F1167" s="29">
        <v>1164</v>
      </c>
      <c r="G1167" s="24">
        <f t="shared" si="97"/>
        <v>2019</v>
      </c>
      <c r="H1167" s="26">
        <f t="shared" si="98"/>
        <v>6.9118397180394685E-3</v>
      </c>
      <c r="I1167" s="26">
        <f t="shared" si="99"/>
        <v>-1.6203123913801912E-2</v>
      </c>
      <c r="J1167" s="26">
        <f t="shared" si="100"/>
        <v>1.3468217050866611E-2</v>
      </c>
      <c r="K1167" s="69">
        <f t="shared" si="101"/>
        <v>1.3468217050866611E-2</v>
      </c>
      <c r="L1167" s="69">
        <v>2.7433937389348639E-2</v>
      </c>
      <c r="M1167" s="69">
        <f>_xlfn.NORM.DIST(L1167,Main!$O$42,Main!$O$43,0)</f>
        <v>7.8297917658429625</v>
      </c>
    </row>
    <row r="1168" spans="1:13" x14ac:dyDescent="0.35">
      <c r="A1168" s="25">
        <v>43698</v>
      </c>
      <c r="B1168" s="27">
        <v>57.490001999999997</v>
      </c>
      <c r="C1168" s="27">
        <v>33.139999000000003</v>
      </c>
      <c r="D1168" s="27">
        <v>6.06</v>
      </c>
      <c r="E1168" s="16"/>
      <c r="F1168" s="29">
        <v>1165</v>
      </c>
      <c r="G1168" s="24">
        <f t="shared" si="97"/>
        <v>2019</v>
      </c>
      <c r="H1168" s="26">
        <f t="shared" si="98"/>
        <v>1.5248792401708176E-2</v>
      </c>
      <c r="I1168" s="26">
        <f t="shared" si="99"/>
        <v>-1.5866191949520495E-2</v>
      </c>
      <c r="J1168" s="26">
        <f t="shared" si="100"/>
        <v>1.3289232118682487E-2</v>
      </c>
      <c r="K1168" s="69">
        <f t="shared" si="101"/>
        <v>1.3289232118682487E-2</v>
      </c>
      <c r="L1168" s="69">
        <v>2.7437441222226164E-2</v>
      </c>
      <c r="M1168" s="69">
        <f>_xlfn.NORM.DIST(L1168,Main!$O$42,Main!$O$43,0)</f>
        <v>7.8280418769834137</v>
      </c>
    </row>
    <row r="1169" spans="1:13" x14ac:dyDescent="0.35">
      <c r="A1169" s="25">
        <v>43699</v>
      </c>
      <c r="B1169" s="27">
        <v>56.43</v>
      </c>
      <c r="C1169" s="27">
        <v>33.360000999999997</v>
      </c>
      <c r="D1169" s="27">
        <v>6.16</v>
      </c>
      <c r="E1169" s="16"/>
      <c r="F1169" s="29">
        <v>1166</v>
      </c>
      <c r="G1169" s="24">
        <f t="shared" si="97"/>
        <v>2019</v>
      </c>
      <c r="H1169" s="26">
        <f t="shared" si="98"/>
        <v>-1.8610122442809067E-2</v>
      </c>
      <c r="I1169" s="26">
        <f t="shared" si="99"/>
        <v>6.6166256431633239E-3</v>
      </c>
      <c r="J1169" s="26">
        <f t="shared" si="100"/>
        <v>1.6366977464205412E-2</v>
      </c>
      <c r="K1169" s="69">
        <f t="shared" si="101"/>
        <v>1.6366977464205412E-2</v>
      </c>
      <c r="L1169" s="69">
        <v>2.7803702371052889E-2</v>
      </c>
      <c r="M1169" s="69">
        <f>_xlfn.NORM.DIST(L1169,Main!$O$42,Main!$O$43,0)</f>
        <v>7.6460805045208469</v>
      </c>
    </row>
    <row r="1170" spans="1:13" x14ac:dyDescent="0.35">
      <c r="A1170" s="25">
        <v>43700</v>
      </c>
      <c r="B1170" s="27">
        <v>56.099997999999999</v>
      </c>
      <c r="C1170" s="27">
        <v>32.979999999999997</v>
      </c>
      <c r="D1170" s="27">
        <v>6.18</v>
      </c>
      <c r="E1170" s="16"/>
      <c r="F1170" s="29">
        <v>1167</v>
      </c>
      <c r="G1170" s="24">
        <f t="shared" si="97"/>
        <v>2019</v>
      </c>
      <c r="H1170" s="26">
        <f t="shared" si="98"/>
        <v>-5.8651551030226168E-3</v>
      </c>
      <c r="I1170" s="26">
        <f t="shared" si="99"/>
        <v>-1.1456290335111903E-2</v>
      </c>
      <c r="J1170" s="26">
        <f t="shared" si="100"/>
        <v>3.2414939241710229E-3</v>
      </c>
      <c r="K1170" s="69">
        <f t="shared" si="101"/>
        <v>3.2414939241710229E-3</v>
      </c>
      <c r="L1170" s="69">
        <v>2.7956077266590135E-2</v>
      </c>
      <c r="M1170" s="69">
        <f>_xlfn.NORM.DIST(L1170,Main!$O$42,Main!$O$43,0)</f>
        <v>7.5709473484942951</v>
      </c>
    </row>
    <row r="1171" spans="1:13" x14ac:dyDescent="0.35">
      <c r="A1171" s="25">
        <v>43703</v>
      </c>
      <c r="B1171" s="27">
        <v>55.09</v>
      </c>
      <c r="C1171" s="27">
        <v>32.830002</v>
      </c>
      <c r="D1171" s="27">
        <v>6.21</v>
      </c>
      <c r="E1171" s="16"/>
      <c r="F1171" s="29">
        <v>1168</v>
      </c>
      <c r="G1171" s="24">
        <f t="shared" si="97"/>
        <v>2019</v>
      </c>
      <c r="H1171" s="26">
        <f t="shared" si="98"/>
        <v>-1.8167565393400829E-2</v>
      </c>
      <c r="I1171" s="26">
        <f t="shared" si="99"/>
        <v>-4.558524698062982E-3</v>
      </c>
      <c r="J1171" s="26">
        <f t="shared" si="100"/>
        <v>4.8426244757879908E-3</v>
      </c>
      <c r="K1171" s="69">
        <f t="shared" si="101"/>
        <v>4.8426244757879908E-3</v>
      </c>
      <c r="L1171" s="69">
        <v>2.8034702117980526E-2</v>
      </c>
      <c r="M1171" s="69">
        <f>_xlfn.NORM.DIST(L1171,Main!$O$42,Main!$O$43,0)</f>
        <v>7.5323118351704599</v>
      </c>
    </row>
    <row r="1172" spans="1:13" x14ac:dyDescent="0.35">
      <c r="A1172" s="25">
        <v>43704</v>
      </c>
      <c r="B1172" s="27">
        <v>55.470001000000003</v>
      </c>
      <c r="C1172" s="27">
        <v>33.270000000000003</v>
      </c>
      <c r="D1172" s="27">
        <v>6.41</v>
      </c>
      <c r="E1172" s="16"/>
      <c r="F1172" s="29">
        <v>1169</v>
      </c>
      <c r="G1172" s="24">
        <f t="shared" si="97"/>
        <v>2019</v>
      </c>
      <c r="H1172" s="26">
        <f t="shared" si="98"/>
        <v>6.8741406102805968E-3</v>
      </c>
      <c r="I1172" s="26">
        <f t="shared" si="99"/>
        <v>1.3313297596995542E-2</v>
      </c>
      <c r="J1172" s="26">
        <f t="shared" si="100"/>
        <v>3.1698374987191198E-2</v>
      </c>
      <c r="K1172" s="69">
        <f t="shared" si="101"/>
        <v>3.1698374987191198E-2</v>
      </c>
      <c r="L1172" s="69">
        <v>2.8403269310206539E-2</v>
      </c>
      <c r="M1172" s="69">
        <f>_xlfn.NORM.DIST(L1172,Main!$O$42,Main!$O$43,0)</f>
        <v>7.352428497246966</v>
      </c>
    </row>
    <row r="1173" spans="1:13" x14ac:dyDescent="0.35">
      <c r="A1173" s="25">
        <v>43705</v>
      </c>
      <c r="B1173" s="27">
        <v>55.639999000000003</v>
      </c>
      <c r="C1173" s="27">
        <v>33.729999999999997</v>
      </c>
      <c r="D1173" s="27">
        <v>6.51</v>
      </c>
      <c r="E1173" s="16"/>
      <c r="F1173" s="29">
        <v>1170</v>
      </c>
      <c r="G1173" s="24">
        <f t="shared" si="97"/>
        <v>2019</v>
      </c>
      <c r="H1173" s="26">
        <f t="shared" si="98"/>
        <v>3.0599969876547689E-3</v>
      </c>
      <c r="I1173" s="26">
        <f t="shared" si="99"/>
        <v>1.3731559043173334E-2</v>
      </c>
      <c r="J1173" s="26">
        <f t="shared" si="100"/>
        <v>1.548018528789908E-2</v>
      </c>
      <c r="K1173" s="69">
        <f t="shared" si="101"/>
        <v>1.548018528789908E-2</v>
      </c>
      <c r="L1173" s="69">
        <v>2.8462464663761452E-2</v>
      </c>
      <c r="M1173" s="69">
        <f>_xlfn.NORM.DIST(L1173,Main!$O$42,Main!$O$43,0)</f>
        <v>7.323728733647962</v>
      </c>
    </row>
    <row r="1174" spans="1:13" x14ac:dyDescent="0.35">
      <c r="A1174" s="25">
        <v>43706</v>
      </c>
      <c r="B1174" s="27">
        <v>56.310001</v>
      </c>
      <c r="C1174" s="27">
        <v>34.599997999999999</v>
      </c>
      <c r="D1174" s="27">
        <v>7.16</v>
      </c>
      <c r="E1174" s="16"/>
      <c r="F1174" s="29">
        <v>1171</v>
      </c>
      <c r="G1174" s="24">
        <f t="shared" si="97"/>
        <v>2019</v>
      </c>
      <c r="H1174" s="26">
        <f t="shared" si="98"/>
        <v>1.1969807942801579E-2</v>
      </c>
      <c r="I1174" s="26">
        <f t="shared" si="99"/>
        <v>2.5465975186649937E-2</v>
      </c>
      <c r="J1174" s="26">
        <f t="shared" si="100"/>
        <v>9.5170524752076352E-2</v>
      </c>
      <c r="K1174" s="69">
        <f t="shared" si="101"/>
        <v>9.5170524752076352E-2</v>
      </c>
      <c r="L1174" s="69">
        <v>2.8637067663909478E-2</v>
      </c>
      <c r="M1174" s="69">
        <f>_xlfn.NORM.DIST(L1174,Main!$O$42,Main!$O$43,0)</f>
        <v>7.2393889349674527</v>
      </c>
    </row>
    <row r="1175" spans="1:13" x14ac:dyDescent="0.35">
      <c r="A1175" s="25">
        <v>43707</v>
      </c>
      <c r="B1175" s="27">
        <v>56.73</v>
      </c>
      <c r="C1175" s="27">
        <v>35.07</v>
      </c>
      <c r="D1175" s="27">
        <v>7.47</v>
      </c>
      <c r="E1175" s="16"/>
      <c r="F1175" s="29">
        <v>1172</v>
      </c>
      <c r="G1175" s="24">
        <f t="shared" si="97"/>
        <v>2019</v>
      </c>
      <c r="H1175" s="26">
        <f t="shared" si="98"/>
        <v>7.4310143131138514E-3</v>
      </c>
      <c r="I1175" s="26">
        <f t="shared" si="99"/>
        <v>1.349243989187817E-2</v>
      </c>
      <c r="J1175" s="26">
        <f t="shared" si="100"/>
        <v>4.2385018172171635E-2</v>
      </c>
      <c r="K1175" s="69">
        <f t="shared" si="101"/>
        <v>4.2385018172171635E-2</v>
      </c>
      <c r="L1175" s="69">
        <v>2.8668122969471053E-2</v>
      </c>
      <c r="M1175" s="69">
        <f>_xlfn.NORM.DIST(L1175,Main!$O$42,Main!$O$43,0)</f>
        <v>7.2244373954978753</v>
      </c>
    </row>
    <row r="1176" spans="1:13" x14ac:dyDescent="0.35">
      <c r="A1176" s="25">
        <v>43710</v>
      </c>
      <c r="B1176" s="27">
        <v>55.990001999999997</v>
      </c>
      <c r="C1176" s="27">
        <v>35.189999</v>
      </c>
      <c r="D1176" s="27">
        <v>7.37</v>
      </c>
      <c r="E1176" s="16"/>
      <c r="F1176" s="29">
        <v>1173</v>
      </c>
      <c r="G1176" s="24">
        <f t="shared" si="97"/>
        <v>2019</v>
      </c>
      <c r="H1176" s="26">
        <f t="shared" si="98"/>
        <v>-1.3130032257010132E-2</v>
      </c>
      <c r="I1176" s="26">
        <f t="shared" si="99"/>
        <v>3.4158587642426214E-3</v>
      </c>
      <c r="J1176" s="26">
        <f t="shared" si="100"/>
        <v>-1.3477292943480646E-2</v>
      </c>
      <c r="K1176" s="69">
        <f t="shared" si="101"/>
        <v>-1.3477292943480646E-2</v>
      </c>
      <c r="L1176" s="69">
        <v>2.8719922652419787E-2</v>
      </c>
      <c r="M1176" s="69">
        <f>_xlfn.NORM.DIST(L1176,Main!$O$42,Main!$O$43,0)</f>
        <v>7.1995318712068235</v>
      </c>
    </row>
    <row r="1177" spans="1:13" x14ac:dyDescent="0.35">
      <c r="A1177" s="25">
        <v>43711</v>
      </c>
      <c r="B1177" s="27">
        <v>56.299999</v>
      </c>
      <c r="C1177" s="27">
        <v>34.200001</v>
      </c>
      <c r="D1177" s="27">
        <v>7.08</v>
      </c>
      <c r="E1177" s="16"/>
      <c r="F1177" s="29">
        <v>1174</v>
      </c>
      <c r="G1177" s="24">
        <f t="shared" si="97"/>
        <v>2019</v>
      </c>
      <c r="H1177" s="26">
        <f t="shared" si="98"/>
        <v>5.5213783021896027E-3</v>
      </c>
      <c r="I1177" s="26">
        <f t="shared" si="99"/>
        <v>-2.8536249608004258E-2</v>
      </c>
      <c r="J1177" s="26">
        <f t="shared" si="100"/>
        <v>-4.0143798495616889E-2</v>
      </c>
      <c r="K1177" s="69">
        <f t="shared" si="101"/>
        <v>-4.0143798495616889E-2</v>
      </c>
      <c r="L1177" s="69">
        <v>2.9019349166585454E-2</v>
      </c>
      <c r="M1177" s="69">
        <f>_xlfn.NORM.DIST(L1177,Main!$O$42,Main!$O$43,0)</f>
        <v>7.0563916252291783</v>
      </c>
    </row>
    <row r="1178" spans="1:13" x14ac:dyDescent="0.35">
      <c r="A1178" s="25">
        <v>43712</v>
      </c>
      <c r="B1178" s="27">
        <v>57.57</v>
      </c>
      <c r="C1178" s="27">
        <v>36.549999</v>
      </c>
      <c r="D1178" s="27">
        <v>7.39</v>
      </c>
      <c r="E1178" s="16"/>
      <c r="F1178" s="29">
        <v>1175</v>
      </c>
      <c r="G1178" s="24">
        <f t="shared" si="97"/>
        <v>2019</v>
      </c>
      <c r="H1178" s="26">
        <f t="shared" si="98"/>
        <v>2.2307081304063E-2</v>
      </c>
      <c r="I1178" s="26">
        <f t="shared" si="99"/>
        <v>6.6455485527680852E-2</v>
      </c>
      <c r="J1178" s="26">
        <f t="shared" si="100"/>
        <v>4.2853827254481974E-2</v>
      </c>
      <c r="K1178" s="69">
        <f t="shared" si="101"/>
        <v>4.2853827254481974E-2</v>
      </c>
      <c r="L1178" s="69">
        <v>2.9077853432854742E-2</v>
      </c>
      <c r="M1178" s="69">
        <f>_xlfn.NORM.DIST(L1178,Main!$O$42,Main!$O$43,0)</f>
        <v>7.0285897387108776</v>
      </c>
    </row>
    <row r="1179" spans="1:13" x14ac:dyDescent="0.35">
      <c r="A1179" s="25">
        <v>43713</v>
      </c>
      <c r="B1179" s="27">
        <v>58.939999</v>
      </c>
      <c r="C1179" s="27">
        <v>37.040000999999997</v>
      </c>
      <c r="D1179" s="27">
        <v>7.65</v>
      </c>
      <c r="E1179" s="16"/>
      <c r="F1179" s="29">
        <v>1176</v>
      </c>
      <c r="G1179" s="24">
        <f t="shared" si="97"/>
        <v>2019</v>
      </c>
      <c r="H1179" s="26">
        <f t="shared" si="98"/>
        <v>2.3518361655423713E-2</v>
      </c>
      <c r="I1179" s="26">
        <f t="shared" si="99"/>
        <v>1.331727793981235E-2</v>
      </c>
      <c r="J1179" s="26">
        <f t="shared" si="100"/>
        <v>3.4577912878334199E-2</v>
      </c>
      <c r="K1179" s="69">
        <f t="shared" si="101"/>
        <v>3.4577912878334199E-2</v>
      </c>
      <c r="L1179" s="69">
        <v>2.9102582987696586E-2</v>
      </c>
      <c r="M1179" s="69">
        <f>_xlfn.NORM.DIST(L1179,Main!$O$42,Main!$O$43,0)</f>
        <v>7.0168544339645607</v>
      </c>
    </row>
    <row r="1180" spans="1:13" x14ac:dyDescent="0.35">
      <c r="A1180" s="25">
        <v>43714</v>
      </c>
      <c r="B1180" s="27">
        <v>58.16</v>
      </c>
      <c r="C1180" s="27">
        <v>37.279998999999997</v>
      </c>
      <c r="D1180" s="27">
        <v>7.47</v>
      </c>
      <c r="E1180" s="16"/>
      <c r="F1180" s="29">
        <v>1177</v>
      </c>
      <c r="G1180" s="24">
        <f t="shared" si="97"/>
        <v>2019</v>
      </c>
      <c r="H1180" s="26">
        <f t="shared" si="98"/>
        <v>-1.332212711787812E-2</v>
      </c>
      <c r="I1180" s="26">
        <f t="shared" si="99"/>
        <v>6.4585262175372322E-3</v>
      </c>
      <c r="J1180" s="26">
        <f t="shared" si="100"/>
        <v>-2.3810648693718559E-2</v>
      </c>
      <c r="K1180" s="69">
        <f t="shared" si="101"/>
        <v>-2.3810648693718559E-2</v>
      </c>
      <c r="L1180" s="69">
        <v>2.9132580158269052E-2</v>
      </c>
      <c r="M1180" s="69">
        <f>_xlfn.NORM.DIST(L1180,Main!$O$42,Main!$O$43,0)</f>
        <v>7.0026325648798711</v>
      </c>
    </row>
    <row r="1181" spans="1:13" x14ac:dyDescent="0.35">
      <c r="A1181" s="25">
        <v>43717</v>
      </c>
      <c r="B1181" s="27">
        <v>58.02</v>
      </c>
      <c r="C1181" s="27">
        <v>36.909999999999997</v>
      </c>
      <c r="D1181" s="27">
        <v>7.7</v>
      </c>
      <c r="E1181" s="16"/>
      <c r="F1181" s="29">
        <v>1178</v>
      </c>
      <c r="G1181" s="24">
        <f t="shared" si="97"/>
        <v>2019</v>
      </c>
      <c r="H1181" s="26">
        <f t="shared" si="98"/>
        <v>-2.4100545320058968E-3</v>
      </c>
      <c r="I1181" s="26">
        <f t="shared" si="99"/>
        <v>-9.9744459514485174E-3</v>
      </c>
      <c r="J1181" s="26">
        <f t="shared" si="100"/>
        <v>3.0325329714912384E-2</v>
      </c>
      <c r="K1181" s="69">
        <f t="shared" si="101"/>
        <v>3.0325329714912384E-2</v>
      </c>
      <c r="L1181" s="69">
        <v>2.9406305285503507E-2</v>
      </c>
      <c r="M1181" s="69">
        <f>_xlfn.NORM.DIST(L1181,Main!$O$42,Main!$O$43,0)</f>
        <v>6.8735288931255871</v>
      </c>
    </row>
    <row r="1182" spans="1:13" x14ac:dyDescent="0.35">
      <c r="A1182" s="25">
        <v>43718</v>
      </c>
      <c r="B1182" s="27">
        <v>56.549999</v>
      </c>
      <c r="C1182" s="27">
        <v>37.299999</v>
      </c>
      <c r="D1182" s="27">
        <v>7.84</v>
      </c>
      <c r="E1182" s="16"/>
      <c r="F1182" s="29">
        <v>1179</v>
      </c>
      <c r="G1182" s="24">
        <f t="shared" si="97"/>
        <v>2019</v>
      </c>
      <c r="H1182" s="26">
        <f t="shared" si="98"/>
        <v>-2.566259381459467E-2</v>
      </c>
      <c r="I1182" s="26">
        <f t="shared" si="99"/>
        <v>1.0510782798210851E-2</v>
      </c>
      <c r="J1182" s="26">
        <f t="shared" si="100"/>
        <v>1.8018505502678212E-2</v>
      </c>
      <c r="K1182" s="69">
        <f t="shared" si="101"/>
        <v>1.8018505502678212E-2</v>
      </c>
      <c r="L1182" s="69">
        <v>2.9409260992120621E-2</v>
      </c>
      <c r="M1182" s="69">
        <f>_xlfn.NORM.DIST(L1182,Main!$O$42,Main!$O$43,0)</f>
        <v>6.8721414687598017</v>
      </c>
    </row>
    <row r="1183" spans="1:13" x14ac:dyDescent="0.35">
      <c r="A1183" s="25">
        <v>43719</v>
      </c>
      <c r="B1183" s="27">
        <v>56.810001</v>
      </c>
      <c r="C1183" s="27">
        <v>36.740001999999997</v>
      </c>
      <c r="D1183" s="27">
        <v>7.57</v>
      </c>
      <c r="E1183" s="16"/>
      <c r="F1183" s="29">
        <v>1180</v>
      </c>
      <c r="G1183" s="24">
        <f t="shared" si="97"/>
        <v>2019</v>
      </c>
      <c r="H1183" s="26">
        <f t="shared" si="98"/>
        <v>4.5871992929067094E-3</v>
      </c>
      <c r="I1183" s="26">
        <f t="shared" si="99"/>
        <v>-1.5127165616558651E-2</v>
      </c>
      <c r="J1183" s="26">
        <f t="shared" si="100"/>
        <v>-3.5045766912959013E-2</v>
      </c>
      <c r="K1183" s="69">
        <f t="shared" si="101"/>
        <v>-3.5045766912959013E-2</v>
      </c>
      <c r="L1183" s="69">
        <v>2.9424982199563094E-2</v>
      </c>
      <c r="M1183" s="69">
        <f>_xlfn.NORM.DIST(L1183,Main!$O$42,Main!$O$43,0)</f>
        <v>6.8647642523363226</v>
      </c>
    </row>
    <row r="1184" spans="1:13" x14ac:dyDescent="0.35">
      <c r="A1184" s="25">
        <v>43720</v>
      </c>
      <c r="B1184" s="27">
        <v>58.34</v>
      </c>
      <c r="C1184" s="27">
        <v>36.150002000000001</v>
      </c>
      <c r="D1184" s="27">
        <v>7.48</v>
      </c>
      <c r="E1184" s="16"/>
      <c r="F1184" s="29">
        <v>1181</v>
      </c>
      <c r="G1184" s="24">
        <f t="shared" si="97"/>
        <v>2019</v>
      </c>
      <c r="H1184" s="26">
        <f t="shared" si="98"/>
        <v>2.6575580268005303E-2</v>
      </c>
      <c r="I1184" s="26">
        <f t="shared" si="99"/>
        <v>-1.6189130293752629E-2</v>
      </c>
      <c r="J1184" s="26">
        <f t="shared" si="100"/>
        <v>-1.1960275462971504E-2</v>
      </c>
      <c r="K1184" s="69">
        <f t="shared" si="101"/>
        <v>-1.1960275462971504E-2</v>
      </c>
      <c r="L1184" s="69">
        <v>2.9440336782923071E-2</v>
      </c>
      <c r="M1184" s="69">
        <f>_xlfn.NORM.DIST(L1184,Main!$O$42,Main!$O$43,0)</f>
        <v>6.8575629809549694</v>
      </c>
    </row>
    <row r="1185" spans="1:13" x14ac:dyDescent="0.35">
      <c r="A1185" s="25">
        <v>43721</v>
      </c>
      <c r="B1185" s="27">
        <v>57.669998</v>
      </c>
      <c r="C1185" s="27">
        <v>36.729999999999997</v>
      </c>
      <c r="D1185" s="27">
        <v>7.62</v>
      </c>
      <c r="E1185" s="16"/>
      <c r="F1185" s="29">
        <v>1182</v>
      </c>
      <c r="G1185" s="24">
        <f t="shared" si="97"/>
        <v>2019</v>
      </c>
      <c r="H1185" s="26">
        <f t="shared" si="98"/>
        <v>-1.1550891492331046E-2</v>
      </c>
      <c r="I1185" s="26">
        <f t="shared" si="99"/>
        <v>1.5916855901769122E-2</v>
      </c>
      <c r="J1185" s="26">
        <f t="shared" si="100"/>
        <v>1.8543577712168885E-2</v>
      </c>
      <c r="K1185" s="69">
        <f t="shared" si="101"/>
        <v>1.8543577712168885E-2</v>
      </c>
      <c r="L1185" s="69">
        <v>2.9574139782476673E-2</v>
      </c>
      <c r="M1185" s="69">
        <f>_xlfn.NORM.DIST(L1185,Main!$O$42,Main!$O$43,0)</f>
        <v>6.7949735428299913</v>
      </c>
    </row>
    <row r="1186" spans="1:13" x14ac:dyDescent="0.35">
      <c r="A1186" s="25">
        <v>43725</v>
      </c>
      <c r="B1186" s="27">
        <v>56.73</v>
      </c>
      <c r="C1186" s="27">
        <v>36.229999999999997</v>
      </c>
      <c r="D1186" s="27">
        <v>7.84</v>
      </c>
      <c r="E1186" s="16"/>
      <c r="F1186" s="29">
        <v>1183</v>
      </c>
      <c r="G1186" s="24">
        <f t="shared" si="97"/>
        <v>2019</v>
      </c>
      <c r="H1186" s="26">
        <f t="shared" si="98"/>
        <v>-1.6433901608768557E-2</v>
      </c>
      <c r="I1186" s="26">
        <f t="shared" si="99"/>
        <v>-1.3706354924590131E-2</v>
      </c>
      <c r="J1186" s="26">
        <f t="shared" si="100"/>
        <v>2.8462464663761452E-2</v>
      </c>
      <c r="K1186" s="69">
        <f t="shared" si="101"/>
        <v>2.8462464663761452E-2</v>
      </c>
      <c r="L1186" s="69">
        <v>2.9642740820598475E-2</v>
      </c>
      <c r="M1186" s="69">
        <f>_xlfn.NORM.DIST(L1186,Main!$O$42,Main!$O$43,0)</f>
        <v>6.7629983789401082</v>
      </c>
    </row>
    <row r="1187" spans="1:13" x14ac:dyDescent="0.35">
      <c r="A1187" s="25">
        <v>43726</v>
      </c>
      <c r="B1187" s="27">
        <v>55.5</v>
      </c>
      <c r="C1187" s="27">
        <v>35.849997999999999</v>
      </c>
      <c r="D1187" s="27">
        <v>7.74</v>
      </c>
      <c r="E1187" s="16"/>
      <c r="F1187" s="29">
        <v>1184</v>
      </c>
      <c r="G1187" s="24">
        <f t="shared" si="97"/>
        <v>2019</v>
      </c>
      <c r="H1187" s="26">
        <f t="shared" si="98"/>
        <v>-2.192015058608688E-2</v>
      </c>
      <c r="I1187" s="26">
        <f t="shared" si="99"/>
        <v>-1.0543993649363615E-2</v>
      </c>
      <c r="J1187" s="26">
        <f t="shared" si="100"/>
        <v>-1.2837146760680719E-2</v>
      </c>
      <c r="K1187" s="69">
        <f t="shared" si="101"/>
        <v>-1.2837146760680719E-2</v>
      </c>
      <c r="L1187" s="69">
        <v>2.9969669691215305E-2</v>
      </c>
      <c r="M1187" s="69">
        <f>_xlfn.NORM.DIST(L1187,Main!$O$42,Main!$O$43,0)</f>
        <v>6.6116938196326673</v>
      </c>
    </row>
    <row r="1188" spans="1:13" x14ac:dyDescent="0.35">
      <c r="A1188" s="25">
        <v>43727</v>
      </c>
      <c r="B1188" s="27">
        <v>55.189999</v>
      </c>
      <c r="C1188" s="27">
        <v>36.07</v>
      </c>
      <c r="D1188" s="27">
        <v>7.76</v>
      </c>
      <c r="E1188" s="16"/>
      <c r="F1188" s="29">
        <v>1185</v>
      </c>
      <c r="G1188" s="24">
        <f t="shared" si="97"/>
        <v>2019</v>
      </c>
      <c r="H1188" s="26">
        <f t="shared" si="98"/>
        <v>-5.6012614202035757E-3</v>
      </c>
      <c r="I1188" s="26">
        <f t="shared" si="99"/>
        <v>6.1179836578253762E-3</v>
      </c>
      <c r="J1188" s="26">
        <f t="shared" si="100"/>
        <v>2.5806465934914914E-3</v>
      </c>
      <c r="K1188" s="69">
        <f t="shared" si="101"/>
        <v>2.5806465934914914E-3</v>
      </c>
      <c r="L1188" s="69">
        <v>3.0325329714912384E-2</v>
      </c>
      <c r="M1188" s="69">
        <f>_xlfn.NORM.DIST(L1188,Main!$O$42,Main!$O$43,0)</f>
        <v>6.4491449118511097</v>
      </c>
    </row>
    <row r="1189" spans="1:13" x14ac:dyDescent="0.35">
      <c r="A1189" s="25">
        <v>43728</v>
      </c>
      <c r="B1189" s="27">
        <v>55.009998000000003</v>
      </c>
      <c r="C1189" s="27">
        <v>37.07</v>
      </c>
      <c r="D1189" s="27">
        <v>7.98</v>
      </c>
      <c r="E1189" s="16"/>
      <c r="F1189" s="29">
        <v>1186</v>
      </c>
      <c r="G1189" s="24">
        <f t="shared" si="97"/>
        <v>2019</v>
      </c>
      <c r="H1189" s="26">
        <f t="shared" si="98"/>
        <v>-3.266808801845099E-3</v>
      </c>
      <c r="I1189" s="26">
        <f t="shared" si="99"/>
        <v>2.734652224719334E-2</v>
      </c>
      <c r="J1189" s="26">
        <f t="shared" si="100"/>
        <v>2.7956077266590135E-2</v>
      </c>
      <c r="K1189" s="69">
        <f t="shared" si="101"/>
        <v>2.7956077266590135E-2</v>
      </c>
      <c r="L1189" s="69">
        <v>3.034003706283514E-2</v>
      </c>
      <c r="M1189" s="69">
        <f>_xlfn.NORM.DIST(L1189,Main!$O$42,Main!$O$43,0)</f>
        <v>6.4424697762880916</v>
      </c>
    </row>
    <row r="1190" spans="1:13" x14ac:dyDescent="0.35">
      <c r="A1190" s="25">
        <v>43731</v>
      </c>
      <c r="B1190" s="27">
        <v>55.16</v>
      </c>
      <c r="C1190" s="27">
        <v>37.900002000000001</v>
      </c>
      <c r="D1190" s="27">
        <v>7.84</v>
      </c>
      <c r="E1190" s="16"/>
      <c r="F1190" s="29">
        <v>1187</v>
      </c>
      <c r="G1190" s="24">
        <f t="shared" si="97"/>
        <v>2019</v>
      </c>
      <c r="H1190" s="26">
        <f t="shared" si="98"/>
        <v>2.7231023947609343E-3</v>
      </c>
      <c r="I1190" s="26">
        <f t="shared" si="99"/>
        <v>2.2143147696186843E-2</v>
      </c>
      <c r="J1190" s="26">
        <f t="shared" si="100"/>
        <v>-1.7699577099400975E-2</v>
      </c>
      <c r="K1190" s="69">
        <f t="shared" si="101"/>
        <v>-1.7699577099400975E-2</v>
      </c>
      <c r="L1190" s="69">
        <v>3.0389078798540685E-2</v>
      </c>
      <c r="M1190" s="69">
        <f>_xlfn.NORM.DIST(L1190,Main!$O$42,Main!$O$43,0)</f>
        <v>6.4202384531216445</v>
      </c>
    </row>
    <row r="1191" spans="1:13" x14ac:dyDescent="0.35">
      <c r="A1191" s="25">
        <v>43732</v>
      </c>
      <c r="B1191" s="27">
        <v>55.189999</v>
      </c>
      <c r="C1191" s="27">
        <v>36.68</v>
      </c>
      <c r="D1191" s="27">
        <v>7.79</v>
      </c>
      <c r="E1191" s="16"/>
      <c r="F1191" s="29">
        <v>1188</v>
      </c>
      <c r="G1191" s="24">
        <f t="shared" si="97"/>
        <v>2019</v>
      </c>
      <c r="H1191" s="26">
        <f t="shared" si="98"/>
        <v>5.4370640708418345E-4</v>
      </c>
      <c r="I1191" s="26">
        <f t="shared" si="99"/>
        <v>-3.27195174705638E-2</v>
      </c>
      <c r="J1191" s="26">
        <f t="shared" si="100"/>
        <v>-6.3979744796595775E-3</v>
      </c>
      <c r="K1191" s="69">
        <f t="shared" si="101"/>
        <v>-6.3979744796595775E-3</v>
      </c>
      <c r="L1191" s="69">
        <v>3.0615536988759087E-2</v>
      </c>
      <c r="M1191" s="69">
        <f>_xlfn.NORM.DIST(L1191,Main!$O$42,Main!$O$43,0)</f>
        <v>6.3181221563676839</v>
      </c>
    </row>
    <row r="1192" spans="1:13" x14ac:dyDescent="0.35">
      <c r="A1192" s="25">
        <v>43733</v>
      </c>
      <c r="B1192" s="27">
        <v>55.700001</v>
      </c>
      <c r="C1192" s="27">
        <v>36.18</v>
      </c>
      <c r="D1192" s="27">
        <v>7.78</v>
      </c>
      <c r="E1192" s="16"/>
      <c r="F1192" s="29">
        <v>1189</v>
      </c>
      <c r="G1192" s="24">
        <f t="shared" si="97"/>
        <v>2019</v>
      </c>
      <c r="H1192" s="26">
        <f t="shared" si="98"/>
        <v>9.1984055543742876E-3</v>
      </c>
      <c r="I1192" s="26">
        <f t="shared" si="99"/>
        <v>-1.3725167421115072E-2</v>
      </c>
      <c r="J1192" s="26">
        <f t="shared" si="100"/>
        <v>-1.2845216923566276E-3</v>
      </c>
      <c r="K1192" s="69">
        <f t="shared" si="101"/>
        <v>-1.2845216923566276E-3</v>
      </c>
      <c r="L1192" s="69">
        <v>3.0655796784793101E-2</v>
      </c>
      <c r="M1192" s="69">
        <f>_xlfn.NORM.DIST(L1192,Main!$O$42,Main!$O$43,0)</f>
        <v>6.300061383649795</v>
      </c>
    </row>
    <row r="1193" spans="1:13" x14ac:dyDescent="0.35">
      <c r="A1193" s="25">
        <v>43734</v>
      </c>
      <c r="B1193" s="27">
        <v>56.939999</v>
      </c>
      <c r="C1193" s="27">
        <v>36.07</v>
      </c>
      <c r="D1193" s="27">
        <v>7.77</v>
      </c>
      <c r="E1193" s="16"/>
      <c r="F1193" s="29">
        <v>1190</v>
      </c>
      <c r="G1193" s="24">
        <f t="shared" si="97"/>
        <v>2019</v>
      </c>
      <c r="H1193" s="26">
        <f t="shared" si="98"/>
        <v>2.2017899400985398E-2</v>
      </c>
      <c r="I1193" s="26">
        <f t="shared" si="99"/>
        <v>-3.0449850517013802E-3</v>
      </c>
      <c r="J1193" s="26">
        <f t="shared" si="100"/>
        <v>-1.2861738107442296E-3</v>
      </c>
      <c r="K1193" s="69">
        <f t="shared" si="101"/>
        <v>-1.2861738107442296E-3</v>
      </c>
      <c r="L1193" s="69">
        <v>3.1350529884076009E-2</v>
      </c>
      <c r="M1193" s="69">
        <f>_xlfn.NORM.DIST(L1193,Main!$O$42,Main!$O$43,0)</f>
        <v>5.9929102377974957</v>
      </c>
    </row>
    <row r="1194" spans="1:13" x14ac:dyDescent="0.35">
      <c r="A1194" s="25">
        <v>43735</v>
      </c>
      <c r="B1194" s="27">
        <v>58.349997999999999</v>
      </c>
      <c r="C1194" s="27">
        <v>36.049999</v>
      </c>
      <c r="D1194" s="27">
        <v>7.78</v>
      </c>
      <c r="E1194" s="16"/>
      <c r="F1194" s="29">
        <v>1191</v>
      </c>
      <c r="G1194" s="24">
        <f t="shared" si="97"/>
        <v>2019</v>
      </c>
      <c r="H1194" s="26">
        <f t="shared" si="98"/>
        <v>2.4461260169098213E-2</v>
      </c>
      <c r="I1194" s="26">
        <f t="shared" si="99"/>
        <v>-5.5465892374094309E-4</v>
      </c>
      <c r="J1194" s="26">
        <f t="shared" si="100"/>
        <v>1.2861738107443066E-3</v>
      </c>
      <c r="K1194" s="69">
        <f t="shared" si="101"/>
        <v>1.2861738107443066E-3</v>
      </c>
      <c r="L1194" s="69">
        <v>3.1379663470605626E-2</v>
      </c>
      <c r="M1194" s="69">
        <f>_xlfn.NORM.DIST(L1194,Main!$O$42,Main!$O$43,0)</f>
        <v>5.9802181370982446</v>
      </c>
    </row>
    <row r="1195" spans="1:13" x14ac:dyDescent="0.35">
      <c r="A1195" s="25">
        <v>43738</v>
      </c>
      <c r="B1195" s="27">
        <v>58.48</v>
      </c>
      <c r="C1195" s="27">
        <v>35.990001999999997</v>
      </c>
      <c r="D1195" s="27">
        <v>7.69</v>
      </c>
      <c r="E1195" s="16"/>
      <c r="F1195" s="29">
        <v>1192</v>
      </c>
      <c r="G1195" s="24">
        <f t="shared" si="97"/>
        <v>2019</v>
      </c>
      <c r="H1195" s="26">
        <f t="shared" si="98"/>
        <v>2.2254909848798739E-3</v>
      </c>
      <c r="I1195" s="26">
        <f t="shared" si="99"/>
        <v>-1.6656583297770418E-3</v>
      </c>
      <c r="J1195" s="26">
        <f t="shared" si="100"/>
        <v>-1.1635554672747576E-2</v>
      </c>
      <c r="K1195" s="69">
        <f t="shared" si="101"/>
        <v>-1.1635554672747576E-2</v>
      </c>
      <c r="L1195" s="69">
        <v>3.1698374987191198E-2</v>
      </c>
      <c r="M1195" s="69">
        <f>_xlfn.NORM.DIST(L1195,Main!$O$42,Main!$O$43,0)</f>
        <v>5.8423739645602488</v>
      </c>
    </row>
    <row r="1196" spans="1:13" x14ac:dyDescent="0.35">
      <c r="A1196" s="25">
        <v>43739</v>
      </c>
      <c r="B1196" s="27">
        <v>58.48</v>
      </c>
      <c r="C1196" s="27">
        <v>36.240001999999997</v>
      </c>
      <c r="D1196" s="27">
        <v>7.5</v>
      </c>
      <c r="E1196" s="16"/>
      <c r="F1196" s="29">
        <v>1193</v>
      </c>
      <c r="G1196" s="24">
        <f t="shared" si="97"/>
        <v>2019</v>
      </c>
      <c r="H1196" s="26">
        <f t="shared" si="98"/>
        <v>0</v>
      </c>
      <c r="I1196" s="26">
        <f t="shared" si="99"/>
        <v>6.9223587004853798E-3</v>
      </c>
      <c r="J1196" s="26">
        <f t="shared" si="100"/>
        <v>-2.5017762975287874E-2</v>
      </c>
      <c r="K1196" s="69">
        <f t="shared" si="101"/>
        <v>-2.5017762975287874E-2</v>
      </c>
      <c r="L1196" s="69">
        <v>3.1973468888993294E-2</v>
      </c>
      <c r="M1196" s="69">
        <f>_xlfn.NORM.DIST(L1196,Main!$O$42,Main!$O$43,0)</f>
        <v>5.7248834673463573</v>
      </c>
    </row>
    <row r="1197" spans="1:13" x14ac:dyDescent="0.35">
      <c r="A1197" s="25">
        <v>43740</v>
      </c>
      <c r="B1197" s="27">
        <v>57.400002000000001</v>
      </c>
      <c r="C1197" s="27">
        <v>35.479999999999997</v>
      </c>
      <c r="D1197" s="27">
        <v>7.26</v>
      </c>
      <c r="E1197" s="16"/>
      <c r="F1197" s="29">
        <v>1194</v>
      </c>
      <c r="G1197" s="24">
        <f t="shared" si="97"/>
        <v>2019</v>
      </c>
      <c r="H1197" s="26">
        <f t="shared" si="98"/>
        <v>-1.8640477272797273E-2</v>
      </c>
      <c r="I1197" s="26">
        <f t="shared" si="99"/>
        <v>-2.1194378921036303E-2</v>
      </c>
      <c r="J1197" s="26">
        <f t="shared" si="100"/>
        <v>-3.2523191705560062E-2</v>
      </c>
      <c r="K1197" s="69">
        <f t="shared" si="101"/>
        <v>-3.2523191705560062E-2</v>
      </c>
      <c r="L1197" s="69">
        <v>3.2140566278079222E-2</v>
      </c>
      <c r="M1197" s="69">
        <f>_xlfn.NORM.DIST(L1197,Main!$O$42,Main!$O$43,0)</f>
        <v>5.6541965810284056</v>
      </c>
    </row>
    <row r="1198" spans="1:13" x14ac:dyDescent="0.35">
      <c r="A1198" s="25">
        <v>43741</v>
      </c>
      <c r="B1198" s="27">
        <v>58.189999</v>
      </c>
      <c r="C1198" s="27">
        <v>35.279998999999997</v>
      </c>
      <c r="D1198" s="27">
        <v>7.18</v>
      </c>
      <c r="E1198" s="16"/>
      <c r="F1198" s="29">
        <v>1195</v>
      </c>
      <c r="G1198" s="24">
        <f t="shared" si="97"/>
        <v>2019</v>
      </c>
      <c r="H1198" s="26">
        <f t="shared" si="98"/>
        <v>1.3669163314769313E-2</v>
      </c>
      <c r="I1198" s="26">
        <f t="shared" si="99"/>
        <v>-5.6529546474597819E-3</v>
      </c>
      <c r="J1198" s="26">
        <f t="shared" si="100"/>
        <v>-1.1080445776571907E-2</v>
      </c>
      <c r="K1198" s="69">
        <f t="shared" si="101"/>
        <v>-1.1080445776571907E-2</v>
      </c>
      <c r="L1198" s="69">
        <v>3.2360296684775386E-2</v>
      </c>
      <c r="M1198" s="69">
        <f>_xlfn.NORM.DIST(L1198,Main!$O$42,Main!$O$43,0)</f>
        <v>5.5620309699007713</v>
      </c>
    </row>
    <row r="1199" spans="1:13" x14ac:dyDescent="0.35">
      <c r="A1199" s="25">
        <v>43742</v>
      </c>
      <c r="B1199" s="27">
        <v>58.919998</v>
      </c>
      <c r="C1199" s="27">
        <v>35.779998999999997</v>
      </c>
      <c r="D1199" s="27">
        <v>7.3</v>
      </c>
      <c r="E1199" s="16"/>
      <c r="F1199" s="29">
        <v>1196</v>
      </c>
      <c r="G1199" s="24">
        <f t="shared" si="97"/>
        <v>2019</v>
      </c>
      <c r="H1199" s="26">
        <f t="shared" si="98"/>
        <v>1.2467056166602668E-2</v>
      </c>
      <c r="I1199" s="26">
        <f t="shared" si="99"/>
        <v>1.4072847338079042E-2</v>
      </c>
      <c r="J1199" s="26">
        <f t="shared" si="100"/>
        <v>1.65749650942126E-2</v>
      </c>
      <c r="K1199" s="69">
        <f t="shared" si="101"/>
        <v>1.65749650942126E-2</v>
      </c>
      <c r="L1199" s="69">
        <v>3.2410054291974709E-2</v>
      </c>
      <c r="M1199" s="69">
        <f>_xlfn.NORM.DIST(L1199,Main!$O$42,Main!$O$43,0)</f>
        <v>5.5412848119961184</v>
      </c>
    </row>
    <row r="1200" spans="1:13" x14ac:dyDescent="0.35">
      <c r="A1200" s="25">
        <v>43745</v>
      </c>
      <c r="B1200" s="27">
        <v>57.880001</v>
      </c>
      <c r="C1200" s="27">
        <v>34.979999999999997</v>
      </c>
      <c r="D1200" s="27">
        <v>7.21</v>
      </c>
      <c r="E1200" s="16"/>
      <c r="F1200" s="29">
        <v>1197</v>
      </c>
      <c r="G1200" s="24">
        <f t="shared" si="97"/>
        <v>2019</v>
      </c>
      <c r="H1200" s="26">
        <f t="shared" si="98"/>
        <v>-1.7808638609689596E-2</v>
      </c>
      <c r="I1200" s="26">
        <f t="shared" si="99"/>
        <v>-2.261258054154203E-2</v>
      </c>
      <c r="J1200" s="26">
        <f t="shared" si="100"/>
        <v>-1.2405396857487741E-2</v>
      </c>
      <c r="K1200" s="69">
        <f t="shared" si="101"/>
        <v>-1.2405396857487741E-2</v>
      </c>
      <c r="L1200" s="69">
        <v>3.2785126045282324E-2</v>
      </c>
      <c r="M1200" s="69">
        <f>_xlfn.NORM.DIST(L1200,Main!$O$42,Main!$O$43,0)</f>
        <v>5.3863899361038552</v>
      </c>
    </row>
    <row r="1201" spans="1:13" x14ac:dyDescent="0.35">
      <c r="A1201" s="25">
        <v>43746</v>
      </c>
      <c r="B1201" s="27">
        <v>55.619999</v>
      </c>
      <c r="C1201" s="27">
        <v>34.720001000000003</v>
      </c>
      <c r="D1201" s="27">
        <v>7.35</v>
      </c>
      <c r="E1201" s="16"/>
      <c r="F1201" s="29">
        <v>1198</v>
      </c>
      <c r="G1201" s="24">
        <f t="shared" si="97"/>
        <v>2019</v>
      </c>
      <c r="H1201" s="26">
        <f t="shared" si="98"/>
        <v>-3.9829088213733592E-2</v>
      </c>
      <c r="I1201" s="26">
        <f t="shared" si="99"/>
        <v>-7.4605509964635417E-3</v>
      </c>
      <c r="J1201" s="26">
        <f t="shared" si="100"/>
        <v>1.9231361927887592E-2</v>
      </c>
      <c r="K1201" s="69">
        <f t="shared" si="101"/>
        <v>1.9231361927887592E-2</v>
      </c>
      <c r="L1201" s="69">
        <v>3.3248906958219998E-2</v>
      </c>
      <c r="M1201" s="69">
        <f>_xlfn.NORM.DIST(L1201,Main!$O$42,Main!$O$43,0)</f>
        <v>5.1985227042391511</v>
      </c>
    </row>
    <row r="1202" spans="1:13" x14ac:dyDescent="0.35">
      <c r="A1202" s="25">
        <v>43747</v>
      </c>
      <c r="B1202" s="27">
        <v>55.349997999999999</v>
      </c>
      <c r="C1202" s="27">
        <v>35.029998999999997</v>
      </c>
      <c r="D1202" s="27">
        <v>7.47</v>
      </c>
      <c r="E1202" s="16"/>
      <c r="F1202" s="29">
        <v>1199</v>
      </c>
      <c r="G1202" s="24">
        <f t="shared" si="97"/>
        <v>2019</v>
      </c>
      <c r="H1202" s="26">
        <f t="shared" si="98"/>
        <v>-4.8662078057238661E-3</v>
      </c>
      <c r="I1202" s="26">
        <f t="shared" si="99"/>
        <v>8.8888900684426612E-3</v>
      </c>
      <c r="J1202" s="26">
        <f t="shared" si="100"/>
        <v>1.6194685919980606E-2</v>
      </c>
      <c r="K1202" s="69">
        <f t="shared" si="101"/>
        <v>1.6194685919980606E-2</v>
      </c>
      <c r="L1202" s="69">
        <v>3.4161629641409376E-2</v>
      </c>
      <c r="M1202" s="69">
        <f>_xlfn.NORM.DIST(L1202,Main!$O$42,Main!$O$43,0)</f>
        <v>4.8407661878203827</v>
      </c>
    </row>
    <row r="1203" spans="1:13" x14ac:dyDescent="0.35">
      <c r="A1203" s="25">
        <v>43748</v>
      </c>
      <c r="B1203" s="27">
        <v>55.369999</v>
      </c>
      <c r="C1203" s="27">
        <v>35.389999000000003</v>
      </c>
      <c r="D1203" s="27">
        <v>7.56</v>
      </c>
      <c r="E1203" s="16"/>
      <c r="F1203" s="29">
        <v>1200</v>
      </c>
      <c r="G1203" s="24">
        <f t="shared" si="97"/>
        <v>2019</v>
      </c>
      <c r="H1203" s="26">
        <f t="shared" si="98"/>
        <v>3.6128975360366427E-4</v>
      </c>
      <c r="I1203" s="26">
        <f t="shared" si="99"/>
        <v>1.022445743836696E-2</v>
      </c>
      <c r="J1203" s="26">
        <f t="shared" si="100"/>
        <v>1.197619104671562E-2</v>
      </c>
      <c r="K1203" s="69">
        <f t="shared" si="101"/>
        <v>1.197619104671562E-2</v>
      </c>
      <c r="L1203" s="69">
        <v>3.4208171329736956E-2</v>
      </c>
      <c r="M1203" s="69">
        <f>_xlfn.NORM.DIST(L1203,Main!$O$42,Main!$O$43,0)</f>
        <v>4.8229519690255902</v>
      </c>
    </row>
    <row r="1204" spans="1:13" x14ac:dyDescent="0.35">
      <c r="A1204" s="25">
        <v>43749</v>
      </c>
      <c r="B1204" s="27">
        <v>55.139999000000003</v>
      </c>
      <c r="C1204" s="27">
        <v>35.639999000000003</v>
      </c>
      <c r="D1204" s="27">
        <v>7.79</v>
      </c>
      <c r="E1204" s="16"/>
      <c r="F1204" s="29">
        <v>1201</v>
      </c>
      <c r="G1204" s="24">
        <f t="shared" si="97"/>
        <v>2019</v>
      </c>
      <c r="H1204" s="26">
        <f t="shared" si="98"/>
        <v>-4.1625253145583171E-3</v>
      </c>
      <c r="I1204" s="26">
        <f t="shared" si="99"/>
        <v>7.0393084434449207E-3</v>
      </c>
      <c r="J1204" s="26">
        <f t="shared" si="100"/>
        <v>2.9969669691215305E-2</v>
      </c>
      <c r="K1204" s="69">
        <f t="shared" si="101"/>
        <v>2.9969669691215305E-2</v>
      </c>
      <c r="L1204" s="69">
        <v>3.4577912878334199E-2</v>
      </c>
      <c r="M1204" s="69">
        <f>_xlfn.NORM.DIST(L1204,Main!$O$42,Main!$O$43,0)</f>
        <v>4.6829160411633142</v>
      </c>
    </row>
    <row r="1205" spans="1:13" x14ac:dyDescent="0.35">
      <c r="A1205" s="25">
        <v>43752</v>
      </c>
      <c r="B1205" s="27">
        <v>55.869999</v>
      </c>
      <c r="C1205" s="27">
        <v>34.830002</v>
      </c>
      <c r="D1205" s="27">
        <v>7.85</v>
      </c>
      <c r="E1205" s="16"/>
      <c r="F1205" s="29">
        <v>1202</v>
      </c>
      <c r="G1205" s="24">
        <f t="shared" si="97"/>
        <v>2019</v>
      </c>
      <c r="H1205" s="26">
        <f t="shared" si="98"/>
        <v>1.3152158112368036E-2</v>
      </c>
      <c r="I1205" s="26">
        <f t="shared" si="99"/>
        <v>-2.2989432744575777E-2</v>
      </c>
      <c r="J1205" s="26">
        <f t="shared" si="100"/>
        <v>7.6726719116601864E-3</v>
      </c>
      <c r="K1205" s="69">
        <f t="shared" si="101"/>
        <v>7.6726719116601864E-3</v>
      </c>
      <c r="L1205" s="69">
        <v>3.4765957843213444E-2</v>
      </c>
      <c r="M1205" s="69">
        <f>_xlfn.NORM.DIST(L1205,Main!$O$42,Main!$O$43,0)</f>
        <v>4.6127103206667694</v>
      </c>
    </row>
    <row r="1206" spans="1:13" x14ac:dyDescent="0.35">
      <c r="A1206" s="25">
        <v>43753</v>
      </c>
      <c r="B1206" s="27">
        <v>55.98</v>
      </c>
      <c r="C1206" s="27">
        <v>35.220001000000003</v>
      </c>
      <c r="D1206" s="27">
        <v>7.84</v>
      </c>
      <c r="E1206" s="16"/>
      <c r="F1206" s="29">
        <v>1203</v>
      </c>
      <c r="G1206" s="24">
        <f t="shared" si="97"/>
        <v>2019</v>
      </c>
      <c r="H1206" s="26">
        <f t="shared" si="98"/>
        <v>1.9669385149436551E-3</v>
      </c>
      <c r="I1206" s="26">
        <f t="shared" si="99"/>
        <v>1.1134989661347329E-2</v>
      </c>
      <c r="J1206" s="26">
        <f t="shared" si="100"/>
        <v>-1.2746974320005839E-3</v>
      </c>
      <c r="K1206" s="69">
        <f t="shared" si="101"/>
        <v>-1.2746974320005839E-3</v>
      </c>
      <c r="L1206" s="69">
        <v>3.5176458800721795E-2</v>
      </c>
      <c r="M1206" s="69">
        <f>_xlfn.NORM.DIST(L1206,Main!$O$42,Main!$O$43,0)</f>
        <v>4.46183392544991</v>
      </c>
    </row>
    <row r="1207" spans="1:13" x14ac:dyDescent="0.35">
      <c r="A1207" s="25">
        <v>43754</v>
      </c>
      <c r="B1207" s="27">
        <v>56.57</v>
      </c>
      <c r="C1207" s="27">
        <v>34.919998</v>
      </c>
      <c r="D1207" s="27">
        <v>7.86</v>
      </c>
      <c r="E1207" s="16"/>
      <c r="F1207" s="29">
        <v>1204</v>
      </c>
      <c r="G1207" s="24">
        <f t="shared" si="97"/>
        <v>2019</v>
      </c>
      <c r="H1207" s="26">
        <f t="shared" si="98"/>
        <v>1.0484325267756903E-2</v>
      </c>
      <c r="I1207" s="26">
        <f t="shared" si="99"/>
        <v>-8.5544577633871327E-3</v>
      </c>
      <c r="J1207" s="26">
        <f t="shared" si="100"/>
        <v>2.5477720787987828E-3</v>
      </c>
      <c r="K1207" s="69">
        <f t="shared" si="101"/>
        <v>2.5477720787987828E-3</v>
      </c>
      <c r="L1207" s="69">
        <v>3.5274721920908587E-2</v>
      </c>
      <c r="M1207" s="69">
        <f>_xlfn.NORM.DIST(L1207,Main!$O$42,Main!$O$43,0)</f>
        <v>4.426203442561448</v>
      </c>
    </row>
    <row r="1208" spans="1:13" x14ac:dyDescent="0.35">
      <c r="A1208" s="25">
        <v>43755</v>
      </c>
      <c r="B1208" s="27">
        <v>56.91</v>
      </c>
      <c r="C1208" s="27">
        <v>35.080002</v>
      </c>
      <c r="D1208" s="27">
        <v>7.81</v>
      </c>
      <c r="E1208" s="16"/>
      <c r="F1208" s="29">
        <v>1205</v>
      </c>
      <c r="G1208" s="24">
        <f t="shared" si="97"/>
        <v>2019</v>
      </c>
      <c r="H1208" s="26">
        <f t="shared" si="98"/>
        <v>5.9922632599682104E-3</v>
      </c>
      <c r="I1208" s="26">
        <f t="shared" si="99"/>
        <v>4.5715508188922827E-3</v>
      </c>
      <c r="J1208" s="26">
        <f t="shared" si="100"/>
        <v>-6.3816425895207203E-3</v>
      </c>
      <c r="K1208" s="69">
        <f t="shared" si="101"/>
        <v>-6.3816425895207203E-3</v>
      </c>
      <c r="L1208" s="69">
        <v>3.5427770900951013E-2</v>
      </c>
      <c r="M1208" s="69">
        <f>_xlfn.NORM.DIST(L1208,Main!$O$42,Main!$O$43,0)</f>
        <v>4.3710812142697497</v>
      </c>
    </row>
    <row r="1209" spans="1:13" x14ac:dyDescent="0.35">
      <c r="A1209" s="25">
        <v>43756</v>
      </c>
      <c r="B1209" s="27">
        <v>56.560001</v>
      </c>
      <c r="C1209" s="27">
        <v>34.060001</v>
      </c>
      <c r="D1209" s="27">
        <v>7.72</v>
      </c>
      <c r="E1209" s="16"/>
      <c r="F1209" s="29">
        <v>1206</v>
      </c>
      <c r="G1209" s="24">
        <f t="shared" si="97"/>
        <v>2019</v>
      </c>
      <c r="H1209" s="26">
        <f t="shared" si="98"/>
        <v>-6.1690333463758273E-3</v>
      </c>
      <c r="I1209" s="26">
        <f t="shared" si="99"/>
        <v>-2.9507519922028644E-2</v>
      </c>
      <c r="J1209" s="26">
        <f t="shared" si="100"/>
        <v>-1.1590599814909831E-2</v>
      </c>
      <c r="K1209" s="69">
        <f t="shared" si="101"/>
        <v>-1.1590599814909831E-2</v>
      </c>
      <c r="L1209" s="69">
        <v>3.6062020241362715E-2</v>
      </c>
      <c r="M1209" s="69">
        <f>_xlfn.NORM.DIST(L1209,Main!$O$42,Main!$O$43,0)</f>
        <v>4.1475045187999235</v>
      </c>
    </row>
    <row r="1210" spans="1:13" x14ac:dyDescent="0.35">
      <c r="A1210" s="25">
        <v>43759</v>
      </c>
      <c r="B1210" s="27">
        <v>56.709999000000003</v>
      </c>
      <c r="C1210" s="27">
        <v>34.209999000000003</v>
      </c>
      <c r="D1210" s="27">
        <v>7.74</v>
      </c>
      <c r="E1210" s="16"/>
      <c r="F1210" s="29">
        <v>1207</v>
      </c>
      <c r="G1210" s="24">
        <f t="shared" si="97"/>
        <v>2019</v>
      </c>
      <c r="H1210" s="26">
        <f t="shared" si="98"/>
        <v>2.6485051237055009E-3</v>
      </c>
      <c r="I1210" s="26">
        <f t="shared" si="99"/>
        <v>4.3942651637991804E-3</v>
      </c>
      <c r="J1210" s="26">
        <f t="shared" si="100"/>
        <v>2.5873235649509544E-3</v>
      </c>
      <c r="K1210" s="69">
        <f t="shared" si="101"/>
        <v>2.5873235649509544E-3</v>
      </c>
      <c r="L1210" s="69">
        <v>3.6221263434318356E-2</v>
      </c>
      <c r="M1210" s="69">
        <f>_xlfn.NORM.DIST(L1210,Main!$O$42,Main!$O$43,0)</f>
        <v>4.0925989105823728</v>
      </c>
    </row>
    <row r="1211" spans="1:13" x14ac:dyDescent="0.35">
      <c r="A1211" s="25">
        <v>43760</v>
      </c>
      <c r="B1211" s="27">
        <v>56.669998</v>
      </c>
      <c r="C1211" s="27">
        <v>33.759998000000003</v>
      </c>
      <c r="D1211" s="27">
        <v>7.87</v>
      </c>
      <c r="E1211" s="16"/>
      <c r="F1211" s="29">
        <v>1208</v>
      </c>
      <c r="G1211" s="24">
        <f t="shared" si="97"/>
        <v>2019</v>
      </c>
      <c r="H1211" s="26">
        <f t="shared" si="98"/>
        <v>-7.0560950287659979E-4</v>
      </c>
      <c r="I1211" s="26">
        <f t="shared" si="99"/>
        <v>-1.3241359272245529E-2</v>
      </c>
      <c r="J1211" s="26">
        <f t="shared" si="100"/>
        <v>1.6656374827676068E-2</v>
      </c>
      <c r="K1211" s="69">
        <f t="shared" si="101"/>
        <v>1.6656374827676068E-2</v>
      </c>
      <c r="L1211" s="69">
        <v>3.689271638036544E-2</v>
      </c>
      <c r="M1211" s="69">
        <f>_xlfn.NORM.DIST(L1211,Main!$O$42,Main!$O$43,0)</f>
        <v>3.866504155115019</v>
      </c>
    </row>
    <row r="1212" spans="1:13" x14ac:dyDescent="0.35">
      <c r="A1212" s="25">
        <v>43761</v>
      </c>
      <c r="B1212" s="27">
        <v>57.130001</v>
      </c>
      <c r="C1212" s="27">
        <v>33.610000999999997</v>
      </c>
      <c r="D1212" s="27">
        <v>7.94</v>
      </c>
      <c r="E1212" s="16"/>
      <c r="F1212" s="29">
        <v>1209</v>
      </c>
      <c r="G1212" s="24">
        <f t="shared" si="97"/>
        <v>2019</v>
      </c>
      <c r="H1212" s="26">
        <f t="shared" si="98"/>
        <v>8.0844553508237771E-3</v>
      </c>
      <c r="I1212" s="26">
        <f t="shared" si="99"/>
        <v>-4.4529389959850991E-3</v>
      </c>
      <c r="J1212" s="26">
        <f t="shared" si="100"/>
        <v>8.8552128297325443E-3</v>
      </c>
      <c r="K1212" s="69">
        <f t="shared" si="101"/>
        <v>8.8552128297325443E-3</v>
      </c>
      <c r="L1212" s="69">
        <v>3.707905222337024E-2</v>
      </c>
      <c r="M1212" s="69">
        <f>_xlfn.NORM.DIST(L1212,Main!$O$42,Main!$O$43,0)</f>
        <v>3.8053095198034579</v>
      </c>
    </row>
    <row r="1213" spans="1:13" x14ac:dyDescent="0.35">
      <c r="A1213" s="25">
        <v>43762</v>
      </c>
      <c r="B1213" s="27">
        <v>58.700001</v>
      </c>
      <c r="C1213" s="27">
        <v>33.919998</v>
      </c>
      <c r="D1213" s="27">
        <v>7.41</v>
      </c>
      <c r="E1213" s="16"/>
      <c r="F1213" s="29">
        <v>1210</v>
      </c>
      <c r="G1213" s="24">
        <f t="shared" si="97"/>
        <v>2019</v>
      </c>
      <c r="H1213" s="26">
        <f t="shared" si="98"/>
        <v>2.7110353629516325E-2</v>
      </c>
      <c r="I1213" s="26">
        <f t="shared" si="99"/>
        <v>9.1810804713728829E-3</v>
      </c>
      <c r="J1213" s="26">
        <f t="shared" si="100"/>
        <v>-6.9082835951048818E-2</v>
      </c>
      <c r="K1213" s="69">
        <f t="shared" si="101"/>
        <v>-6.9082835951048818E-2</v>
      </c>
      <c r="L1213" s="69">
        <v>3.7961267998531618E-2</v>
      </c>
      <c r="M1213" s="69">
        <f>_xlfn.NORM.DIST(L1213,Main!$O$42,Main!$O$43,0)</f>
        <v>3.5246736234290301</v>
      </c>
    </row>
    <row r="1214" spans="1:13" x14ac:dyDescent="0.35">
      <c r="A1214" s="25">
        <v>43763</v>
      </c>
      <c r="B1214" s="27">
        <v>58.290000999999997</v>
      </c>
      <c r="C1214" s="27">
        <v>35.889999000000003</v>
      </c>
      <c r="D1214" s="27">
        <v>7.52</v>
      </c>
      <c r="E1214" s="16"/>
      <c r="F1214" s="29">
        <v>1211</v>
      </c>
      <c r="G1214" s="24">
        <f t="shared" si="97"/>
        <v>2019</v>
      </c>
      <c r="H1214" s="26">
        <f t="shared" si="98"/>
        <v>-7.0091746567662958E-3</v>
      </c>
      <c r="I1214" s="26">
        <f t="shared" si="99"/>
        <v>5.6453925335164794E-2</v>
      </c>
      <c r="J1214" s="26">
        <f t="shared" si="100"/>
        <v>1.4735698653752965E-2</v>
      </c>
      <c r="K1214" s="69">
        <f t="shared" si="101"/>
        <v>1.4735698653752965E-2</v>
      </c>
      <c r="L1214" s="69">
        <v>3.9350443778081313E-2</v>
      </c>
      <c r="M1214" s="69">
        <f>_xlfn.NORM.DIST(L1214,Main!$O$42,Main!$O$43,0)</f>
        <v>3.1128843664405665</v>
      </c>
    </row>
    <row r="1215" spans="1:13" x14ac:dyDescent="0.35">
      <c r="A1215" s="25">
        <v>43766</v>
      </c>
      <c r="B1215" s="27">
        <v>58.439999</v>
      </c>
      <c r="C1215" s="27">
        <v>36.049999</v>
      </c>
      <c r="D1215" s="27">
        <v>7.79</v>
      </c>
      <c r="E1215" s="16"/>
      <c r="F1215" s="29">
        <v>1212</v>
      </c>
      <c r="G1215" s="24">
        <f t="shared" si="97"/>
        <v>2019</v>
      </c>
      <c r="H1215" s="26">
        <f t="shared" si="98"/>
        <v>2.5700005578715998E-3</v>
      </c>
      <c r="I1215" s="26">
        <f t="shared" si="99"/>
        <v>4.44815869510546E-3</v>
      </c>
      <c r="J1215" s="26">
        <f t="shared" si="100"/>
        <v>3.5274721920908587E-2</v>
      </c>
      <c r="K1215" s="69">
        <f t="shared" si="101"/>
        <v>3.5274721920908587E-2</v>
      </c>
      <c r="L1215" s="69">
        <v>4.0053699457173103E-2</v>
      </c>
      <c r="M1215" s="69">
        <f>_xlfn.NORM.DIST(L1215,Main!$O$42,Main!$O$43,0)</f>
        <v>2.9182207813012901</v>
      </c>
    </row>
    <row r="1216" spans="1:13" x14ac:dyDescent="0.35">
      <c r="A1216" s="25">
        <v>43767</v>
      </c>
      <c r="B1216" s="27">
        <v>58.630001</v>
      </c>
      <c r="C1216" s="27">
        <v>36.950001</v>
      </c>
      <c r="D1216" s="27">
        <v>7.66</v>
      </c>
      <c r="E1216" s="16"/>
      <c r="F1216" s="29">
        <v>1213</v>
      </c>
      <c r="G1216" s="24">
        <f t="shared" si="97"/>
        <v>2019</v>
      </c>
      <c r="H1216" s="26">
        <f t="shared" si="98"/>
        <v>3.2459582613070105E-3</v>
      </c>
      <c r="I1216" s="26">
        <f t="shared" si="99"/>
        <v>2.4658838466103287E-2</v>
      </c>
      <c r="J1216" s="26">
        <f t="shared" si="100"/>
        <v>-1.6828876130156968E-2</v>
      </c>
      <c r="K1216" s="69">
        <f t="shared" si="101"/>
        <v>-1.6828876130156968E-2</v>
      </c>
      <c r="L1216" s="69">
        <v>4.0204564461726718E-2</v>
      </c>
      <c r="M1216" s="69">
        <f>_xlfn.NORM.DIST(L1216,Main!$O$42,Main!$O$43,0)</f>
        <v>2.8776496550448614</v>
      </c>
    </row>
    <row r="1217" spans="1:13" x14ac:dyDescent="0.35">
      <c r="A1217" s="25">
        <v>43768</v>
      </c>
      <c r="B1217" s="27">
        <v>58.580002</v>
      </c>
      <c r="C1217" s="27">
        <v>36.959999000000003</v>
      </c>
      <c r="D1217" s="27">
        <v>7.33</v>
      </c>
      <c r="E1217" s="16"/>
      <c r="F1217" s="29">
        <v>1214</v>
      </c>
      <c r="G1217" s="24">
        <f t="shared" si="97"/>
        <v>2019</v>
      </c>
      <c r="H1217" s="26">
        <f t="shared" si="98"/>
        <v>-8.5315249130621883E-4</v>
      </c>
      <c r="I1217" s="26">
        <f t="shared" si="99"/>
        <v>2.7054525939612629E-4</v>
      </c>
      <c r="J1217" s="26">
        <f t="shared" si="100"/>
        <v>-4.4036467853939859E-2</v>
      </c>
      <c r="K1217" s="69">
        <f t="shared" si="101"/>
        <v>-4.4036467853939859E-2</v>
      </c>
      <c r="L1217" s="69">
        <v>4.1141577953672966E-2</v>
      </c>
      <c r="M1217" s="69">
        <f>_xlfn.NORM.DIST(L1217,Main!$O$42,Main!$O$43,0)</f>
        <v>2.6349243350344507</v>
      </c>
    </row>
    <row r="1218" spans="1:13" x14ac:dyDescent="0.35">
      <c r="A1218" s="25">
        <v>43769</v>
      </c>
      <c r="B1218" s="27">
        <v>57.73</v>
      </c>
      <c r="C1218" s="27">
        <v>35.740001999999997</v>
      </c>
      <c r="D1218" s="27">
        <v>7.23</v>
      </c>
      <c r="E1218" s="16"/>
      <c r="F1218" s="29">
        <v>1215</v>
      </c>
      <c r="G1218" s="24">
        <f t="shared" si="97"/>
        <v>2019</v>
      </c>
      <c r="H1218" s="26">
        <f t="shared" si="98"/>
        <v>-1.4616406468089814E-2</v>
      </c>
      <c r="I1218" s="26">
        <f t="shared" si="99"/>
        <v>-3.3565654026216717E-2</v>
      </c>
      <c r="J1218" s="26">
        <f t="shared" si="100"/>
        <v>-1.3736479727886726E-2</v>
      </c>
      <c r="K1218" s="69">
        <f t="shared" si="101"/>
        <v>-1.3736479727886726E-2</v>
      </c>
      <c r="L1218" s="69">
        <v>4.1334297332550639E-2</v>
      </c>
      <c r="M1218" s="69">
        <f>_xlfn.NORM.DIST(L1218,Main!$O$42,Main!$O$43,0)</f>
        <v>2.5869557911289092</v>
      </c>
    </row>
    <row r="1219" spans="1:13" x14ac:dyDescent="0.35">
      <c r="A1219" s="25">
        <v>43770</v>
      </c>
      <c r="B1219" s="27">
        <v>59.040000999999997</v>
      </c>
      <c r="C1219" s="27">
        <v>36.409999999999997</v>
      </c>
      <c r="D1219" s="27">
        <v>7.32</v>
      </c>
      <c r="E1219" s="16"/>
      <c r="F1219" s="29">
        <v>1216</v>
      </c>
      <c r="G1219" s="24">
        <f t="shared" si="97"/>
        <v>2019</v>
      </c>
      <c r="H1219" s="26">
        <f t="shared" si="98"/>
        <v>2.2438228157044184E-2</v>
      </c>
      <c r="I1219" s="26">
        <f t="shared" si="99"/>
        <v>1.8572896496352555E-2</v>
      </c>
      <c r="J1219" s="26">
        <f t="shared" si="100"/>
        <v>1.2371291802546829E-2</v>
      </c>
      <c r="K1219" s="69">
        <f t="shared" si="101"/>
        <v>1.2371291802546829E-2</v>
      </c>
      <c r="L1219" s="69">
        <v>4.1344047770658733E-2</v>
      </c>
      <c r="M1219" s="69">
        <f>_xlfn.NORM.DIST(L1219,Main!$O$42,Main!$O$43,0)</f>
        <v>2.5845463855365933</v>
      </c>
    </row>
    <row r="1220" spans="1:13" x14ac:dyDescent="0.35">
      <c r="A1220" s="25">
        <v>43773</v>
      </c>
      <c r="B1220" s="27">
        <v>57.389999000000003</v>
      </c>
      <c r="C1220" s="27">
        <v>36.540000999999997</v>
      </c>
      <c r="D1220" s="27">
        <v>7.42</v>
      </c>
      <c r="E1220" s="16"/>
      <c r="F1220" s="29">
        <v>1217</v>
      </c>
      <c r="G1220" s="24">
        <f t="shared" ref="G1220:G1257" si="102">YEAR(A1220)</f>
        <v>2019</v>
      </c>
      <c r="H1220" s="26">
        <f t="shared" si="98"/>
        <v>-2.8345142534253565E-2</v>
      </c>
      <c r="I1220" s="26">
        <f t="shared" si="99"/>
        <v>3.564116129786972E-3</v>
      </c>
      <c r="J1220" s="26">
        <f t="shared" si="100"/>
        <v>1.3568729206068796E-2</v>
      </c>
      <c r="K1220" s="69">
        <f t="shared" si="101"/>
        <v>1.3568729206068796E-2</v>
      </c>
      <c r="L1220" s="69">
        <v>4.1385216162854281E-2</v>
      </c>
      <c r="M1220" s="69">
        <f>_xlfn.NORM.DIST(L1220,Main!$O$42,Main!$O$43,0)</f>
        <v>2.5743919191015134</v>
      </c>
    </row>
    <row r="1221" spans="1:13" x14ac:dyDescent="0.35">
      <c r="A1221" s="25">
        <v>43774</v>
      </c>
      <c r="B1221" s="27">
        <v>56.439999</v>
      </c>
      <c r="C1221" s="27">
        <v>36.889999000000003</v>
      </c>
      <c r="D1221" s="27">
        <v>7.4</v>
      </c>
      <c r="E1221" s="16"/>
      <c r="F1221" s="29">
        <v>1218</v>
      </c>
      <c r="G1221" s="24">
        <f t="shared" si="102"/>
        <v>2019</v>
      </c>
      <c r="H1221" s="26">
        <f t="shared" ref="H1221:H1257" si="103">LN(B1221/B1220)</f>
        <v>-1.6691945428950122E-2</v>
      </c>
      <c r="I1221" s="26">
        <f t="shared" ref="I1221:I1257" si="104">LN(C1221/C1220)</f>
        <v>9.5329061838377357E-3</v>
      </c>
      <c r="J1221" s="26">
        <f t="shared" ref="J1221:J1257" si="105">LN(D1221/D1220)</f>
        <v>-2.6990569691649467E-3</v>
      </c>
      <c r="K1221" s="69">
        <f t="shared" ref="K1221:K1257" si="106">HLOOKUP($K$2,$H$2:$J$1509,F1221+2,0)</f>
        <v>-2.6990569691649467E-3</v>
      </c>
      <c r="L1221" s="69">
        <v>4.1437189864173239E-2</v>
      </c>
      <c r="M1221" s="69">
        <f>_xlfn.NORM.DIST(L1221,Main!$O$42,Main!$O$43,0)</f>
        <v>2.5616150372995854</v>
      </c>
    </row>
    <row r="1222" spans="1:13" x14ac:dyDescent="0.35">
      <c r="A1222" s="25">
        <v>43775</v>
      </c>
      <c r="B1222" s="27">
        <v>57.459999000000003</v>
      </c>
      <c r="C1222" s="27">
        <v>36.189999</v>
      </c>
      <c r="D1222" s="27">
        <v>7.4</v>
      </c>
      <c r="E1222" s="16"/>
      <c r="F1222" s="29">
        <v>1219</v>
      </c>
      <c r="G1222" s="24">
        <f t="shared" si="102"/>
        <v>2019</v>
      </c>
      <c r="H1222" s="26">
        <f t="shared" si="103"/>
        <v>1.7910926881049796E-2</v>
      </c>
      <c r="I1222" s="26">
        <f t="shared" si="104"/>
        <v>-1.9157674557258603E-2</v>
      </c>
      <c r="J1222" s="26">
        <f t="shared" si="105"/>
        <v>0</v>
      </c>
      <c r="K1222" s="69">
        <f t="shared" si="106"/>
        <v>0</v>
      </c>
      <c r="L1222" s="69">
        <v>4.1964199099032207E-2</v>
      </c>
      <c r="M1222" s="69">
        <f>_xlfn.NORM.DIST(L1222,Main!$O$42,Main!$O$43,0)</f>
        <v>2.4347373039226867</v>
      </c>
    </row>
    <row r="1223" spans="1:13" x14ac:dyDescent="0.35">
      <c r="A1223" s="25">
        <v>43776</v>
      </c>
      <c r="B1223" s="27">
        <v>56.57</v>
      </c>
      <c r="C1223" s="27">
        <v>36.720001000000003</v>
      </c>
      <c r="D1223" s="27">
        <v>7.42</v>
      </c>
      <c r="E1223" s="16"/>
      <c r="F1223" s="29">
        <v>1220</v>
      </c>
      <c r="G1223" s="24">
        <f t="shared" si="102"/>
        <v>2019</v>
      </c>
      <c r="H1223" s="26">
        <f t="shared" si="103"/>
        <v>-1.5610226792668011E-2</v>
      </c>
      <c r="I1223" s="26">
        <f t="shared" si="104"/>
        <v>1.4538783041696762E-2</v>
      </c>
      <c r="J1223" s="26">
        <f t="shared" si="105"/>
        <v>2.6990569691649835E-3</v>
      </c>
      <c r="K1223" s="69">
        <f t="shared" si="106"/>
        <v>2.6990569691649835E-3</v>
      </c>
      <c r="L1223" s="69">
        <v>4.2232763623272995E-2</v>
      </c>
      <c r="M1223" s="69">
        <f>_xlfn.NORM.DIST(L1223,Main!$O$42,Main!$O$43,0)</f>
        <v>2.3719382910556628</v>
      </c>
    </row>
    <row r="1224" spans="1:13" x14ac:dyDescent="0.35">
      <c r="A1224" s="25">
        <v>43777</v>
      </c>
      <c r="B1224" s="27">
        <v>56.189999</v>
      </c>
      <c r="C1224" s="27">
        <v>35.869999</v>
      </c>
      <c r="D1224" s="27">
        <v>7.29</v>
      </c>
      <c r="E1224" s="16"/>
      <c r="F1224" s="29">
        <v>1221</v>
      </c>
      <c r="G1224" s="24">
        <f t="shared" si="102"/>
        <v>2019</v>
      </c>
      <c r="H1224" s="26">
        <f t="shared" si="103"/>
        <v>-6.7400220277186321E-3</v>
      </c>
      <c r="I1224" s="26">
        <f t="shared" si="104"/>
        <v>-2.3420329319664011E-2</v>
      </c>
      <c r="J1224" s="26">
        <f t="shared" si="105"/>
        <v>-1.7675511158722328E-2</v>
      </c>
      <c r="K1224" s="69">
        <f t="shared" si="106"/>
        <v>-1.7675511158722328E-2</v>
      </c>
      <c r="L1224" s="69">
        <v>4.2385018172171635E-2</v>
      </c>
      <c r="M1224" s="69">
        <f>_xlfn.NORM.DIST(L1224,Main!$O$42,Main!$O$43,0)</f>
        <v>2.3368873354643207</v>
      </c>
    </row>
    <row r="1225" spans="1:13" x14ac:dyDescent="0.35">
      <c r="A1225" s="25">
        <v>43780</v>
      </c>
      <c r="B1225" s="27">
        <v>54.950001</v>
      </c>
      <c r="C1225" s="27">
        <v>36.540000999999997</v>
      </c>
      <c r="D1225" s="27">
        <v>7.19</v>
      </c>
      <c r="E1225" s="16"/>
      <c r="F1225" s="29">
        <v>1222</v>
      </c>
      <c r="G1225" s="24">
        <f t="shared" si="102"/>
        <v>2019</v>
      </c>
      <c r="H1225" s="26">
        <f t="shared" si="103"/>
        <v>-2.2315088279353284E-2</v>
      </c>
      <c r="I1225" s="26">
        <f t="shared" si="104"/>
        <v>1.8506314651388175E-2</v>
      </c>
      <c r="J1225" s="26">
        <f t="shared" si="105"/>
        <v>-1.3812374287611359E-2</v>
      </c>
      <c r="K1225" s="69">
        <f t="shared" si="106"/>
        <v>-1.3812374287611359E-2</v>
      </c>
      <c r="L1225" s="69">
        <v>4.2511994237354196E-2</v>
      </c>
      <c r="M1225" s="69">
        <f>_xlfn.NORM.DIST(L1225,Main!$O$42,Main!$O$43,0)</f>
        <v>2.3079587389791869</v>
      </c>
    </row>
    <row r="1226" spans="1:13" x14ac:dyDescent="0.35">
      <c r="A1226" s="25">
        <v>43781</v>
      </c>
      <c r="B1226" s="27">
        <v>54.119999</v>
      </c>
      <c r="C1226" s="27">
        <v>35.200001</v>
      </c>
      <c r="D1226" s="27">
        <v>6.99</v>
      </c>
      <c r="E1226" s="16"/>
      <c r="F1226" s="29">
        <v>1223</v>
      </c>
      <c r="G1226" s="24">
        <f t="shared" si="102"/>
        <v>2019</v>
      </c>
      <c r="H1226" s="26">
        <f t="shared" si="103"/>
        <v>-1.5219914222862693E-2</v>
      </c>
      <c r="I1226" s="26">
        <f t="shared" si="104"/>
        <v>-3.7361467303986977E-2</v>
      </c>
      <c r="J1226" s="26">
        <f t="shared" si="105"/>
        <v>-2.8210615487236475E-2</v>
      </c>
      <c r="K1226" s="69">
        <f t="shared" si="106"/>
        <v>-2.8210615487236475E-2</v>
      </c>
      <c r="L1226" s="69">
        <v>4.2759805015633236E-2</v>
      </c>
      <c r="M1226" s="69">
        <f>_xlfn.NORM.DIST(L1226,Main!$O$42,Main!$O$43,0)</f>
        <v>2.2522890774826627</v>
      </c>
    </row>
    <row r="1227" spans="1:13" x14ac:dyDescent="0.35">
      <c r="A1227" s="25">
        <v>43782</v>
      </c>
      <c r="B1227" s="27">
        <v>54.16</v>
      </c>
      <c r="C1227" s="27">
        <v>35.110000999999997</v>
      </c>
      <c r="D1227" s="27">
        <v>7.06</v>
      </c>
      <c r="E1227" s="16"/>
      <c r="F1227" s="29">
        <v>1224</v>
      </c>
      <c r="G1227" s="24">
        <f t="shared" si="102"/>
        <v>2019</v>
      </c>
      <c r="H1227" s="26">
        <f t="shared" si="103"/>
        <v>7.3884377888984638E-4</v>
      </c>
      <c r="I1227" s="26">
        <f t="shared" si="104"/>
        <v>-2.5600923508875576E-3</v>
      </c>
      <c r="J1227" s="26">
        <f t="shared" si="105"/>
        <v>9.9644952594317281E-3</v>
      </c>
      <c r="K1227" s="69">
        <f t="shared" si="106"/>
        <v>9.9644952594317281E-3</v>
      </c>
      <c r="L1227" s="69">
        <v>4.2853827254481974E-2</v>
      </c>
      <c r="M1227" s="69">
        <f>_xlfn.NORM.DIST(L1227,Main!$O$42,Main!$O$43,0)</f>
        <v>2.2314385788609092</v>
      </c>
    </row>
    <row r="1228" spans="1:13" x14ac:dyDescent="0.35">
      <c r="A1228" s="25">
        <v>43783</v>
      </c>
      <c r="B1228" s="27">
        <v>55.200001</v>
      </c>
      <c r="C1228" s="27">
        <v>34.959999000000003</v>
      </c>
      <c r="D1228" s="27">
        <v>7.08</v>
      </c>
      <c r="E1228" s="16"/>
      <c r="F1228" s="29">
        <v>1225</v>
      </c>
      <c r="G1228" s="24">
        <f t="shared" si="102"/>
        <v>2019</v>
      </c>
      <c r="H1228" s="26">
        <f t="shared" si="103"/>
        <v>1.9020342794971942E-2</v>
      </c>
      <c r="I1228" s="26">
        <f t="shared" si="104"/>
        <v>-4.2814964790389631E-3</v>
      </c>
      <c r="J1228" s="26">
        <f t="shared" si="105"/>
        <v>2.8288562004778446E-3</v>
      </c>
      <c r="K1228" s="69">
        <f t="shared" si="106"/>
        <v>2.8288562004778446E-3</v>
      </c>
      <c r="L1228" s="69">
        <v>4.3237919912369506E-2</v>
      </c>
      <c r="M1228" s="69">
        <f>_xlfn.NORM.DIST(L1228,Main!$O$42,Main!$O$43,0)</f>
        <v>2.1477968187305341</v>
      </c>
    </row>
    <row r="1229" spans="1:13" x14ac:dyDescent="0.35">
      <c r="A1229" s="25">
        <v>43784</v>
      </c>
      <c r="B1229" s="27">
        <v>54.669998</v>
      </c>
      <c r="C1229" s="27">
        <v>35.18</v>
      </c>
      <c r="D1229" s="27">
        <v>7.08</v>
      </c>
      <c r="E1229" s="16"/>
      <c r="F1229" s="29">
        <v>1226</v>
      </c>
      <c r="G1229" s="24">
        <f t="shared" si="102"/>
        <v>2019</v>
      </c>
      <c r="H1229" s="26">
        <f t="shared" si="103"/>
        <v>-9.6478950752194575E-3</v>
      </c>
      <c r="I1229" s="26">
        <f t="shared" si="104"/>
        <v>6.2732171261966532E-3</v>
      </c>
      <c r="J1229" s="26">
        <f t="shared" si="105"/>
        <v>0</v>
      </c>
      <c r="K1229" s="69">
        <f t="shared" si="106"/>
        <v>0</v>
      </c>
      <c r="L1229" s="69">
        <v>4.3629840212659449E-2</v>
      </c>
      <c r="M1229" s="69">
        <f>_xlfn.NORM.DIST(L1229,Main!$O$42,Main!$O$43,0)</f>
        <v>2.0649635777579811</v>
      </c>
    </row>
    <row r="1230" spans="1:13" x14ac:dyDescent="0.35">
      <c r="A1230" s="25">
        <v>43788</v>
      </c>
      <c r="B1230" s="27">
        <v>54.93</v>
      </c>
      <c r="C1230" s="27">
        <v>34.619999</v>
      </c>
      <c r="D1230" s="27">
        <v>7.11</v>
      </c>
      <c r="E1230" s="16"/>
      <c r="F1230" s="29">
        <v>1227</v>
      </c>
      <c r="G1230" s="24">
        <f t="shared" si="102"/>
        <v>2019</v>
      </c>
      <c r="H1230" s="26">
        <f t="shared" si="103"/>
        <v>4.7445710307570206E-3</v>
      </c>
      <c r="I1230" s="26">
        <f t="shared" si="104"/>
        <v>-1.6046218446386883E-2</v>
      </c>
      <c r="J1230" s="26">
        <f t="shared" si="105"/>
        <v>4.2283361095211049E-3</v>
      </c>
      <c r="K1230" s="69">
        <f t="shared" si="106"/>
        <v>4.2283361095211049E-3</v>
      </c>
      <c r="L1230" s="69">
        <v>4.3752715141626868E-2</v>
      </c>
      <c r="M1230" s="69">
        <f>_xlfn.NORM.DIST(L1230,Main!$O$42,Main!$O$43,0)</f>
        <v>2.0395099604953244</v>
      </c>
    </row>
    <row r="1231" spans="1:13" x14ac:dyDescent="0.35">
      <c r="A1231" s="25">
        <v>43789</v>
      </c>
      <c r="B1231" s="27">
        <v>54.540000999999997</v>
      </c>
      <c r="C1231" s="27">
        <v>34.389999000000003</v>
      </c>
      <c r="D1231" s="27">
        <v>7.02</v>
      </c>
      <c r="E1231" s="16"/>
      <c r="F1231" s="29">
        <v>1228</v>
      </c>
      <c r="G1231" s="24">
        <f t="shared" si="102"/>
        <v>2019</v>
      </c>
      <c r="H1231" s="26">
        <f t="shared" si="103"/>
        <v>-7.1252516019199253E-3</v>
      </c>
      <c r="I1231" s="26">
        <f t="shared" si="104"/>
        <v>-6.6657254970711802E-3</v>
      </c>
      <c r="J1231" s="26">
        <f t="shared" si="105"/>
        <v>-1.2739025777429826E-2</v>
      </c>
      <c r="K1231" s="69">
        <f t="shared" si="106"/>
        <v>-1.2739025777429826E-2</v>
      </c>
      <c r="L1231" s="69">
        <v>4.4066925159888491E-2</v>
      </c>
      <c r="M1231" s="69">
        <f>_xlfn.NORM.DIST(L1231,Main!$O$42,Main!$O$43,0)</f>
        <v>1.975528986340618</v>
      </c>
    </row>
    <row r="1232" spans="1:13" x14ac:dyDescent="0.35">
      <c r="A1232" s="25">
        <v>43790</v>
      </c>
      <c r="B1232" s="27">
        <v>53.650002000000001</v>
      </c>
      <c r="C1232" s="27">
        <v>34.18</v>
      </c>
      <c r="D1232" s="27">
        <v>6.98</v>
      </c>
      <c r="E1232" s="16"/>
      <c r="F1232" s="29">
        <v>1229</v>
      </c>
      <c r="G1232" s="24">
        <f t="shared" si="102"/>
        <v>2019</v>
      </c>
      <c r="H1232" s="26">
        <f t="shared" si="103"/>
        <v>-1.6452889397244375E-2</v>
      </c>
      <c r="I1232" s="26">
        <f t="shared" si="104"/>
        <v>-6.125117678509282E-3</v>
      </c>
      <c r="J1232" s="26">
        <f t="shared" si="105"/>
        <v>-5.714301263438552E-3</v>
      </c>
      <c r="K1232" s="69">
        <f t="shared" si="106"/>
        <v>-5.714301263438552E-3</v>
      </c>
      <c r="L1232" s="69">
        <v>4.504640980907728E-2</v>
      </c>
      <c r="M1232" s="69">
        <f>_xlfn.NORM.DIST(L1232,Main!$O$42,Main!$O$43,0)</f>
        <v>1.7860915010720644</v>
      </c>
    </row>
    <row r="1233" spans="1:13" x14ac:dyDescent="0.35">
      <c r="A1233" s="25">
        <v>43791</v>
      </c>
      <c r="B1233" s="27">
        <v>55.029998999999997</v>
      </c>
      <c r="C1233" s="27">
        <v>34.049999</v>
      </c>
      <c r="D1233" s="27">
        <v>7.06</v>
      </c>
      <c r="E1233" s="16"/>
      <c r="F1233" s="29">
        <v>1230</v>
      </c>
      <c r="G1233" s="24">
        <f t="shared" si="102"/>
        <v>2019</v>
      </c>
      <c r="H1233" s="26">
        <f t="shared" si="103"/>
        <v>2.5396966544396122E-2</v>
      </c>
      <c r="I1233" s="26">
        <f t="shared" si="104"/>
        <v>-3.8106744604995569E-3</v>
      </c>
      <c r="J1233" s="26">
        <f t="shared" si="105"/>
        <v>1.1396134730869582E-2</v>
      </c>
      <c r="K1233" s="69">
        <f t="shared" si="106"/>
        <v>1.1396134730869582E-2</v>
      </c>
      <c r="L1233" s="69">
        <v>4.5275222061987398E-2</v>
      </c>
      <c r="M1233" s="69">
        <f>_xlfn.NORM.DIST(L1233,Main!$O$42,Main!$O$43,0)</f>
        <v>1.7439714109786508</v>
      </c>
    </row>
    <row r="1234" spans="1:13" x14ac:dyDescent="0.35">
      <c r="A1234" s="25">
        <v>43794</v>
      </c>
      <c r="B1234" s="27">
        <v>55</v>
      </c>
      <c r="C1234" s="27">
        <v>34.169998</v>
      </c>
      <c r="D1234" s="27">
        <v>7.18</v>
      </c>
      <c r="E1234" s="16"/>
      <c r="F1234" s="29">
        <v>1231</v>
      </c>
      <c r="G1234" s="24">
        <f t="shared" si="102"/>
        <v>2019</v>
      </c>
      <c r="H1234" s="26">
        <f t="shared" si="103"/>
        <v>-5.4528766729008927E-4</v>
      </c>
      <c r="I1234" s="26">
        <f t="shared" si="104"/>
        <v>3.5180043693784223E-3</v>
      </c>
      <c r="J1234" s="26">
        <f t="shared" si="105"/>
        <v>1.6854331554982182E-2</v>
      </c>
      <c r="K1234" s="69">
        <f t="shared" si="106"/>
        <v>1.6854331554982182E-2</v>
      </c>
      <c r="L1234" s="69">
        <v>4.5280299303199351E-2</v>
      </c>
      <c r="M1234" s="69">
        <f>_xlfn.NORM.DIST(L1234,Main!$O$42,Main!$O$43,0)</f>
        <v>1.743045772397934</v>
      </c>
    </row>
    <row r="1235" spans="1:13" x14ac:dyDescent="0.35">
      <c r="A1235" s="25">
        <v>43795</v>
      </c>
      <c r="B1235" s="27">
        <v>53.669998</v>
      </c>
      <c r="C1235" s="27">
        <v>33.43</v>
      </c>
      <c r="D1235" s="27">
        <v>7.21</v>
      </c>
      <c r="E1235" s="16"/>
      <c r="F1235" s="29">
        <v>1232</v>
      </c>
      <c r="G1235" s="24">
        <f t="shared" si="102"/>
        <v>2019</v>
      </c>
      <c r="H1235" s="26">
        <f t="shared" si="103"/>
        <v>-2.4479036308500266E-2</v>
      </c>
      <c r="I1235" s="26">
        <f t="shared" si="104"/>
        <v>-2.1894307164316448E-2</v>
      </c>
      <c r="J1235" s="26">
        <f t="shared" si="105"/>
        <v>4.1695682367248309E-3</v>
      </c>
      <c r="K1235" s="69">
        <f t="shared" si="106"/>
        <v>4.1695682367248309E-3</v>
      </c>
      <c r="L1235" s="69">
        <v>4.5450070889787898E-2</v>
      </c>
      <c r="M1235" s="69">
        <f>_xlfn.NORM.DIST(L1235,Main!$O$42,Main!$O$43,0)</f>
        <v>1.7123176618523319</v>
      </c>
    </row>
    <row r="1236" spans="1:13" x14ac:dyDescent="0.35">
      <c r="A1236" s="25">
        <v>43796</v>
      </c>
      <c r="B1236" s="27">
        <v>54.25</v>
      </c>
      <c r="C1236" s="27">
        <v>33.360000999999997</v>
      </c>
      <c r="D1236" s="27">
        <v>7.34</v>
      </c>
      <c r="E1236" s="16"/>
      <c r="F1236" s="29">
        <v>1233</v>
      </c>
      <c r="G1236" s="24">
        <f t="shared" si="102"/>
        <v>2019</v>
      </c>
      <c r="H1236" s="26">
        <f t="shared" si="103"/>
        <v>1.0748843496598355E-2</v>
      </c>
      <c r="I1236" s="26">
        <f t="shared" si="104"/>
        <v>-2.0960929654425383E-3</v>
      </c>
      <c r="J1236" s="26">
        <f t="shared" si="105"/>
        <v>1.7869891329566498E-2</v>
      </c>
      <c r="K1236" s="69">
        <f t="shared" si="106"/>
        <v>1.7869891329566498E-2</v>
      </c>
      <c r="L1236" s="69">
        <v>4.6687028597160882E-2</v>
      </c>
      <c r="M1236" s="69">
        <f>_xlfn.NORM.DIST(L1236,Main!$O$42,Main!$O$43,0)</f>
        <v>1.5012062942524251</v>
      </c>
    </row>
    <row r="1237" spans="1:13" x14ac:dyDescent="0.35">
      <c r="A1237" s="25">
        <v>43797</v>
      </c>
      <c r="B1237" s="27">
        <v>54.290000999999997</v>
      </c>
      <c r="C1237" s="27">
        <v>33.580002</v>
      </c>
      <c r="D1237" s="27">
        <v>7.32</v>
      </c>
      <c r="E1237" s="16"/>
      <c r="F1237" s="29">
        <v>1234</v>
      </c>
      <c r="G1237" s="24">
        <f t="shared" si="102"/>
        <v>2019</v>
      </c>
      <c r="H1237" s="26">
        <f t="shared" si="103"/>
        <v>7.3707391638905479E-4</v>
      </c>
      <c r="I1237" s="26">
        <f t="shared" si="104"/>
        <v>6.5731037420898629E-3</v>
      </c>
      <c r="J1237" s="26">
        <f t="shared" si="105"/>
        <v>-2.728514653203951E-3</v>
      </c>
      <c r="K1237" s="69">
        <f t="shared" si="106"/>
        <v>-2.728514653203951E-3</v>
      </c>
      <c r="L1237" s="69">
        <v>4.7285731377012745E-2</v>
      </c>
      <c r="M1237" s="69">
        <f>_xlfn.NORM.DIST(L1237,Main!$O$42,Main!$O$43,0)</f>
        <v>1.4068138042038829</v>
      </c>
    </row>
    <row r="1238" spans="1:13" x14ac:dyDescent="0.35">
      <c r="A1238" s="25">
        <v>43798</v>
      </c>
      <c r="B1238" s="27">
        <v>54.48</v>
      </c>
      <c r="C1238" s="27">
        <v>33.799999</v>
      </c>
      <c r="D1238" s="27">
        <v>7.15</v>
      </c>
      <c r="E1238" s="16"/>
      <c r="F1238" s="29">
        <v>1235</v>
      </c>
      <c r="G1238" s="24">
        <f t="shared" si="102"/>
        <v>2019</v>
      </c>
      <c r="H1238" s="26">
        <f t="shared" si="103"/>
        <v>3.4935955042989689E-3</v>
      </c>
      <c r="I1238" s="26">
        <f t="shared" si="104"/>
        <v>6.5300616945194508E-3</v>
      </c>
      <c r="J1238" s="26">
        <f t="shared" si="105"/>
        <v>-2.3497971267303873E-2</v>
      </c>
      <c r="K1238" s="69">
        <f t="shared" si="106"/>
        <v>-2.3497971267303873E-2</v>
      </c>
      <c r="L1238" s="69">
        <v>4.7371612430253639E-2</v>
      </c>
      <c r="M1238" s="69">
        <f>_xlfn.NORM.DIST(L1238,Main!$O$42,Main!$O$43,0)</f>
        <v>1.3936757772482431</v>
      </c>
    </row>
    <row r="1239" spans="1:13" x14ac:dyDescent="0.35">
      <c r="A1239" s="25">
        <v>43801</v>
      </c>
      <c r="B1239" s="27">
        <v>54.189999</v>
      </c>
      <c r="C1239" s="27">
        <v>33.849997999999999</v>
      </c>
      <c r="D1239" s="27">
        <v>7.07</v>
      </c>
      <c r="E1239" s="16"/>
      <c r="F1239" s="29">
        <v>1236</v>
      </c>
      <c r="G1239" s="24">
        <f t="shared" si="102"/>
        <v>2019</v>
      </c>
      <c r="H1239" s="26">
        <f t="shared" si="103"/>
        <v>-5.3372907168234606E-3</v>
      </c>
      <c r="I1239" s="26">
        <f t="shared" si="104"/>
        <v>1.478167370913504E-3</v>
      </c>
      <c r="J1239" s="26">
        <f t="shared" si="105"/>
        <v>-1.1251876797434919E-2</v>
      </c>
      <c r="K1239" s="69">
        <f t="shared" si="106"/>
        <v>-1.1251876797434919E-2</v>
      </c>
      <c r="L1239" s="69">
        <v>4.7693217837290552E-2</v>
      </c>
      <c r="M1239" s="69">
        <f>_xlfn.NORM.DIST(L1239,Main!$O$42,Main!$O$43,0)</f>
        <v>1.3453560694900435</v>
      </c>
    </row>
    <row r="1240" spans="1:13" x14ac:dyDescent="0.35">
      <c r="A1240" s="25">
        <v>43802</v>
      </c>
      <c r="B1240" s="27">
        <v>54.349997999999999</v>
      </c>
      <c r="C1240" s="27">
        <v>33.720001000000003</v>
      </c>
      <c r="D1240" s="27">
        <v>6.89</v>
      </c>
      <c r="E1240" s="16"/>
      <c r="F1240" s="29">
        <v>1237</v>
      </c>
      <c r="G1240" s="24">
        <f t="shared" si="102"/>
        <v>2019</v>
      </c>
      <c r="H1240" s="26">
        <f t="shared" si="103"/>
        <v>2.9482056442562141E-3</v>
      </c>
      <c r="I1240" s="26">
        <f t="shared" si="104"/>
        <v>-3.8477774844423432E-3</v>
      </c>
      <c r="J1240" s="26">
        <f t="shared" si="105"/>
        <v>-2.578939488291429E-2</v>
      </c>
      <c r="K1240" s="69">
        <f t="shared" si="106"/>
        <v>-2.578939488291429E-2</v>
      </c>
      <c r="L1240" s="69">
        <v>4.968564594003106E-2</v>
      </c>
      <c r="M1240" s="69">
        <f>_xlfn.NORM.DIST(L1240,Main!$O$42,Main!$O$43,0)</f>
        <v>1.0754990608785162</v>
      </c>
    </row>
    <row r="1241" spans="1:13" x14ac:dyDescent="0.35">
      <c r="A1241" s="25">
        <v>43803</v>
      </c>
      <c r="B1241" s="27">
        <v>53.900002000000001</v>
      </c>
      <c r="C1241" s="27">
        <v>33.720001000000003</v>
      </c>
      <c r="D1241" s="27">
        <v>6.84</v>
      </c>
      <c r="E1241" s="16"/>
      <c r="F1241" s="29">
        <v>1238</v>
      </c>
      <c r="G1241" s="24">
        <f t="shared" si="102"/>
        <v>2019</v>
      </c>
      <c r="H1241" s="26">
        <f t="shared" si="103"/>
        <v>-8.3140617479874699E-3</v>
      </c>
      <c r="I1241" s="26">
        <f t="shared" si="104"/>
        <v>0</v>
      </c>
      <c r="J1241" s="26">
        <f t="shared" si="105"/>
        <v>-7.2833533911080463E-3</v>
      </c>
      <c r="K1241" s="69">
        <f t="shared" si="106"/>
        <v>-7.2833533911080463E-3</v>
      </c>
      <c r="L1241" s="69">
        <v>5.0010082363294239E-2</v>
      </c>
      <c r="M1241" s="69">
        <f>_xlfn.NORM.DIST(L1241,Main!$O$42,Main!$O$43,0)</f>
        <v>1.036108083515529</v>
      </c>
    </row>
    <row r="1242" spans="1:13" x14ac:dyDescent="0.35">
      <c r="A1242" s="25">
        <v>43804</v>
      </c>
      <c r="B1242" s="27">
        <v>53.849997999999999</v>
      </c>
      <c r="C1242" s="27">
        <v>33.279998999999997</v>
      </c>
      <c r="D1242" s="27">
        <v>6.95</v>
      </c>
      <c r="E1242" s="16"/>
      <c r="F1242" s="29">
        <v>1239</v>
      </c>
      <c r="G1242" s="24">
        <f t="shared" si="102"/>
        <v>2019</v>
      </c>
      <c r="H1242" s="26">
        <f t="shared" si="103"/>
        <v>-9.2814855850955854E-4</v>
      </c>
      <c r="I1242" s="26">
        <f t="shared" si="104"/>
        <v>-1.3134576884714533E-2</v>
      </c>
      <c r="J1242" s="26">
        <f t="shared" si="105"/>
        <v>1.5953927942241684E-2</v>
      </c>
      <c r="K1242" s="69">
        <f t="shared" si="106"/>
        <v>1.5953927942241684E-2</v>
      </c>
      <c r="L1242" s="69">
        <v>5.0891607296389224E-2</v>
      </c>
      <c r="M1242" s="69">
        <f>_xlfn.NORM.DIST(L1242,Main!$O$42,Main!$O$43,0)</f>
        <v>0.9350762949619581</v>
      </c>
    </row>
    <row r="1243" spans="1:13" x14ac:dyDescent="0.35">
      <c r="A1243" s="25">
        <v>43805</v>
      </c>
      <c r="B1243" s="27">
        <v>53.560001</v>
      </c>
      <c r="C1243" s="27">
        <v>33.040000999999997</v>
      </c>
      <c r="D1243" s="27">
        <v>6.76</v>
      </c>
      <c r="E1243" s="16"/>
      <c r="F1243" s="29">
        <v>1240</v>
      </c>
      <c r="G1243" s="24">
        <f t="shared" si="102"/>
        <v>2019</v>
      </c>
      <c r="H1243" s="26">
        <f t="shared" si="103"/>
        <v>-5.3998269685712882E-3</v>
      </c>
      <c r="I1243" s="26">
        <f t="shared" si="104"/>
        <v>-7.2376069858098215E-3</v>
      </c>
      <c r="J1243" s="26">
        <f t="shared" si="105"/>
        <v>-2.7718769521828071E-2</v>
      </c>
      <c r="K1243" s="69">
        <f t="shared" si="106"/>
        <v>-2.7718769521828071E-2</v>
      </c>
      <c r="L1243" s="69">
        <v>5.1098747437820308E-2</v>
      </c>
      <c r="M1243" s="69">
        <f>_xlfn.NORM.DIST(L1243,Main!$O$42,Main!$O$43,0)</f>
        <v>0.91256735683804202</v>
      </c>
    </row>
    <row r="1244" spans="1:13" x14ac:dyDescent="0.35">
      <c r="A1244" s="25">
        <v>43808</v>
      </c>
      <c r="B1244" s="27">
        <v>53.439999</v>
      </c>
      <c r="C1244" s="27">
        <v>32.93</v>
      </c>
      <c r="D1244" s="27">
        <v>6.86</v>
      </c>
      <c r="E1244" s="16"/>
      <c r="F1244" s="29">
        <v>1241</v>
      </c>
      <c r="G1244" s="24">
        <f t="shared" si="102"/>
        <v>2019</v>
      </c>
      <c r="H1244" s="26">
        <f t="shared" si="103"/>
        <v>-2.2430289778060243E-3</v>
      </c>
      <c r="I1244" s="26">
        <f t="shared" si="104"/>
        <v>-3.3348825308476826E-3</v>
      </c>
      <c r="J1244" s="26">
        <f t="shared" si="105"/>
        <v>1.4684551682921317E-2</v>
      </c>
      <c r="K1244" s="69">
        <f t="shared" si="106"/>
        <v>1.4684551682921317E-2</v>
      </c>
      <c r="L1244" s="69">
        <v>5.5040865965551057E-2</v>
      </c>
      <c r="M1244" s="69">
        <f>_xlfn.NORM.DIST(L1244,Main!$O$42,Main!$O$43,0)</f>
        <v>0.56332362145752279</v>
      </c>
    </row>
    <row r="1245" spans="1:13" x14ac:dyDescent="0.35">
      <c r="A1245" s="25">
        <v>43809</v>
      </c>
      <c r="B1245" s="27">
        <v>54.740001999999997</v>
      </c>
      <c r="C1245" s="27">
        <v>33.259998000000003</v>
      </c>
      <c r="D1245" s="27">
        <v>6.86</v>
      </c>
      <c r="E1245" s="16"/>
      <c r="F1245" s="29">
        <v>1242</v>
      </c>
      <c r="G1245" s="24">
        <f t="shared" si="102"/>
        <v>2019</v>
      </c>
      <c r="H1245" s="26">
        <f t="shared" si="103"/>
        <v>2.4035229633070639E-2</v>
      </c>
      <c r="I1245" s="26">
        <f t="shared" si="104"/>
        <v>9.9713172442160262E-3</v>
      </c>
      <c r="J1245" s="26">
        <f t="shared" si="105"/>
        <v>0</v>
      </c>
      <c r="K1245" s="69">
        <f t="shared" si="106"/>
        <v>0</v>
      </c>
      <c r="L1245" s="69">
        <v>5.6147767244291602E-2</v>
      </c>
      <c r="M1245" s="69">
        <f>_xlfn.NORM.DIST(L1245,Main!$O$42,Main!$O$43,0)</f>
        <v>0.48882956382942516</v>
      </c>
    </row>
    <row r="1246" spans="1:13" x14ac:dyDescent="0.35">
      <c r="A1246" s="25">
        <v>43810</v>
      </c>
      <c r="B1246" s="27">
        <v>55.139999000000003</v>
      </c>
      <c r="C1246" s="27">
        <v>34.310001</v>
      </c>
      <c r="D1246" s="27">
        <v>7.01</v>
      </c>
      <c r="E1246" s="16"/>
      <c r="F1246" s="29">
        <v>1243</v>
      </c>
      <c r="G1246" s="24">
        <f t="shared" si="102"/>
        <v>2019</v>
      </c>
      <c r="H1246" s="26">
        <f t="shared" si="103"/>
        <v>7.2806473111099047E-3</v>
      </c>
      <c r="I1246" s="26">
        <f t="shared" si="104"/>
        <v>3.1081472383890526E-2</v>
      </c>
      <c r="J1246" s="26">
        <f t="shared" si="105"/>
        <v>2.163025930870472E-2</v>
      </c>
      <c r="K1246" s="69">
        <f t="shared" si="106"/>
        <v>2.163025930870472E-2</v>
      </c>
      <c r="L1246" s="69">
        <v>5.6678301262275604E-2</v>
      </c>
      <c r="M1246" s="69">
        <f>_xlfn.NORM.DIST(L1246,Main!$O$42,Main!$O$43,0)</f>
        <v>0.45624851437737701</v>
      </c>
    </row>
    <row r="1247" spans="1:13" x14ac:dyDescent="0.35">
      <c r="A1247" s="25">
        <v>43812</v>
      </c>
      <c r="B1247" s="27">
        <v>55.619999</v>
      </c>
      <c r="C1247" s="27">
        <v>33.75</v>
      </c>
      <c r="D1247" s="27">
        <v>7.14</v>
      </c>
      <c r="E1247" s="16"/>
      <c r="F1247" s="29">
        <v>1244</v>
      </c>
      <c r="G1247" s="24">
        <f t="shared" si="102"/>
        <v>2019</v>
      </c>
      <c r="H1247" s="26">
        <f t="shared" si="103"/>
        <v>8.6674433666785091E-3</v>
      </c>
      <c r="I1247" s="26">
        <f t="shared" si="104"/>
        <v>-1.6456468697840693E-2</v>
      </c>
      <c r="J1247" s="26">
        <f t="shared" si="105"/>
        <v>1.8375075304994333E-2</v>
      </c>
      <c r="K1247" s="69">
        <f t="shared" si="106"/>
        <v>1.8375075304994333E-2</v>
      </c>
      <c r="L1247" s="69">
        <v>5.7507467538338249E-2</v>
      </c>
      <c r="M1247" s="69">
        <f>_xlfn.NORM.DIST(L1247,Main!$O$42,Main!$O$43,0)</f>
        <v>0.40909489769011426</v>
      </c>
    </row>
    <row r="1248" spans="1:13" x14ac:dyDescent="0.35">
      <c r="A1248" s="25">
        <v>43815</v>
      </c>
      <c r="B1248" s="27">
        <v>54.220001000000003</v>
      </c>
      <c r="C1248" s="27">
        <v>33.82</v>
      </c>
      <c r="D1248" s="27">
        <v>7.17</v>
      </c>
      <c r="E1248" s="16"/>
      <c r="F1248" s="29">
        <v>1245</v>
      </c>
      <c r="G1248" s="24">
        <f t="shared" si="102"/>
        <v>2019</v>
      </c>
      <c r="H1248" s="26">
        <f t="shared" si="103"/>
        <v>-2.5492968312776292E-2</v>
      </c>
      <c r="I1248" s="26">
        <f t="shared" si="104"/>
        <v>2.0719261518954528E-3</v>
      </c>
      <c r="J1248" s="26">
        <f t="shared" si="105"/>
        <v>4.1928782600359578E-3</v>
      </c>
      <c r="K1248" s="69">
        <f t="shared" si="106"/>
        <v>4.1928782600359578E-3</v>
      </c>
      <c r="L1248" s="69">
        <v>5.7710069079831151E-2</v>
      </c>
      <c r="M1248" s="69">
        <f>_xlfn.NORM.DIST(L1248,Main!$O$42,Main!$O$43,0)</f>
        <v>0.39823915857807912</v>
      </c>
    </row>
    <row r="1249" spans="1:13" x14ac:dyDescent="0.35">
      <c r="A1249" s="25">
        <v>43816</v>
      </c>
      <c r="B1249" s="27">
        <v>56.189999</v>
      </c>
      <c r="C1249" s="27">
        <v>33.779998999999997</v>
      </c>
      <c r="D1249" s="27">
        <v>7.13</v>
      </c>
      <c r="E1249" s="16"/>
      <c r="F1249" s="29">
        <v>1246</v>
      </c>
      <c r="G1249" s="24">
        <f t="shared" si="102"/>
        <v>2019</v>
      </c>
      <c r="H1249" s="26">
        <f t="shared" si="103"/>
        <v>3.568892481344748E-2</v>
      </c>
      <c r="I1249" s="26">
        <f t="shared" si="104"/>
        <v>-1.1834616940963635E-3</v>
      </c>
      <c r="J1249" s="26">
        <f t="shared" si="105"/>
        <v>-5.5944201853244365E-3</v>
      </c>
      <c r="K1249" s="69">
        <f t="shared" si="106"/>
        <v>-5.5944201853244365E-3</v>
      </c>
      <c r="L1249" s="69">
        <v>5.9897085131501444E-2</v>
      </c>
      <c r="M1249" s="69">
        <f>_xlfn.NORM.DIST(L1249,Main!$O$42,Main!$O$43,0)</f>
        <v>0.29612000791902737</v>
      </c>
    </row>
    <row r="1250" spans="1:13" x14ac:dyDescent="0.35">
      <c r="A1250" s="25">
        <v>43817</v>
      </c>
      <c r="B1250" s="27">
        <v>56.889999000000003</v>
      </c>
      <c r="C1250" s="27">
        <v>34.189999</v>
      </c>
      <c r="D1250" s="27">
        <v>7.35</v>
      </c>
      <c r="E1250" s="16"/>
      <c r="F1250" s="29">
        <v>1247</v>
      </c>
      <c r="G1250" s="24">
        <f t="shared" si="102"/>
        <v>2019</v>
      </c>
      <c r="H1250" s="26">
        <f t="shared" si="103"/>
        <v>1.2380773857428628E-2</v>
      </c>
      <c r="I1250" s="26">
        <f t="shared" si="104"/>
        <v>1.2064292626553367E-2</v>
      </c>
      <c r="J1250" s="26">
        <f t="shared" si="105"/>
        <v>3.0389078798540685E-2</v>
      </c>
      <c r="K1250" s="69">
        <f t="shared" si="106"/>
        <v>3.0389078798540685E-2</v>
      </c>
      <c r="L1250" s="69">
        <v>6.0312105654743188E-2</v>
      </c>
      <c r="M1250" s="69">
        <f>_xlfn.NORM.DIST(L1250,Main!$O$42,Main!$O$43,0)</f>
        <v>0.27958478894035527</v>
      </c>
    </row>
    <row r="1251" spans="1:13" x14ac:dyDescent="0.35">
      <c r="A1251" s="25">
        <v>43818</v>
      </c>
      <c r="B1251" s="27">
        <v>55.509998000000003</v>
      </c>
      <c r="C1251" s="27">
        <v>34.509998000000003</v>
      </c>
      <c r="D1251" s="27">
        <v>7.31</v>
      </c>
      <c r="E1251" s="16"/>
      <c r="F1251" s="29">
        <v>1248</v>
      </c>
      <c r="G1251" s="24">
        <f t="shared" si="102"/>
        <v>2019</v>
      </c>
      <c r="H1251" s="26">
        <f t="shared" si="103"/>
        <v>-2.4556412512249083E-2</v>
      </c>
      <c r="I1251" s="26">
        <f t="shared" si="104"/>
        <v>9.3159047528029518E-3</v>
      </c>
      <c r="J1251" s="26">
        <f t="shared" si="105"/>
        <v>-5.4570394630582006E-3</v>
      </c>
      <c r="K1251" s="69">
        <f t="shared" si="106"/>
        <v>-5.4570394630582006E-3</v>
      </c>
      <c r="L1251" s="69">
        <v>6.6909687370853399E-2</v>
      </c>
      <c r="M1251" s="69">
        <f>_xlfn.NORM.DIST(L1251,Main!$O$42,Main!$O$43,0)</f>
        <v>0.10637933497739531</v>
      </c>
    </row>
    <row r="1252" spans="1:13" x14ac:dyDescent="0.35">
      <c r="A1252" s="25">
        <v>43819</v>
      </c>
      <c r="B1252" s="27">
        <v>56.970001000000003</v>
      </c>
      <c r="C1252" s="27">
        <v>34.849997999999999</v>
      </c>
      <c r="D1252" s="27">
        <v>7.23</v>
      </c>
      <c r="E1252" s="16"/>
      <c r="F1252" s="29">
        <v>1249</v>
      </c>
      <c r="G1252" s="24">
        <f t="shared" si="102"/>
        <v>2019</v>
      </c>
      <c r="H1252" s="26">
        <f t="shared" si="103"/>
        <v>2.5961682372877212E-2</v>
      </c>
      <c r="I1252" s="26">
        <f t="shared" si="104"/>
        <v>9.8040006620278095E-3</v>
      </c>
      <c r="J1252" s="26">
        <f t="shared" si="105"/>
        <v>-1.1004237591013705E-2</v>
      </c>
      <c r="K1252" s="69">
        <f t="shared" si="106"/>
        <v>-1.1004237591013705E-2</v>
      </c>
      <c r="L1252" s="69">
        <v>6.9067196551741386E-2</v>
      </c>
      <c r="M1252" s="69">
        <f>_xlfn.NORM.DIST(L1252,Main!$O$42,Main!$O$43,0)</f>
        <v>7.5901394118337726E-2</v>
      </c>
    </row>
    <row r="1253" spans="1:13" x14ac:dyDescent="0.35">
      <c r="A1253" s="25">
        <v>43822</v>
      </c>
      <c r="B1253" s="27">
        <v>55.349997999999999</v>
      </c>
      <c r="C1253" s="27">
        <v>34.130001</v>
      </c>
      <c r="D1253" s="27">
        <v>7.25</v>
      </c>
      <c r="E1253" s="16"/>
      <c r="F1253" s="29">
        <v>1250</v>
      </c>
      <c r="G1253" s="24">
        <f t="shared" si="102"/>
        <v>2019</v>
      </c>
      <c r="H1253" s="26">
        <f t="shared" si="103"/>
        <v>-2.884820802445166E-2</v>
      </c>
      <c r="I1253" s="26">
        <f t="shared" si="104"/>
        <v>-2.0876287599370449E-2</v>
      </c>
      <c r="J1253" s="26">
        <f t="shared" si="105"/>
        <v>2.7624326959100796E-3</v>
      </c>
      <c r="K1253" s="69">
        <f t="shared" si="106"/>
        <v>2.7624326959100796E-3</v>
      </c>
      <c r="L1253" s="69">
        <v>7.0438243264759393E-2</v>
      </c>
      <c r="M1253" s="69">
        <f>_xlfn.NORM.DIST(L1253,Main!$O$42,Main!$O$43,0)</f>
        <v>6.0909268449872746E-2</v>
      </c>
    </row>
    <row r="1254" spans="1:13" x14ac:dyDescent="0.35">
      <c r="A1254" s="25">
        <v>43823</v>
      </c>
      <c r="B1254" s="27">
        <v>55.360000999999997</v>
      </c>
      <c r="C1254" s="27">
        <v>33.810001</v>
      </c>
      <c r="D1254" s="27">
        <v>7.23</v>
      </c>
      <c r="E1254" s="16"/>
      <c r="F1254" s="29">
        <v>1251</v>
      </c>
      <c r="G1254" s="24">
        <f t="shared" si="102"/>
        <v>2019</v>
      </c>
      <c r="H1254" s="26">
        <f t="shared" si="103"/>
        <v>1.8070635204720548E-4</v>
      </c>
      <c r="I1254" s="26">
        <f t="shared" si="104"/>
        <v>-9.4201459215091723E-3</v>
      </c>
      <c r="J1254" s="26">
        <f t="shared" si="105"/>
        <v>-2.7624326959100726E-3</v>
      </c>
      <c r="K1254" s="69">
        <f t="shared" si="106"/>
        <v>-2.7624326959100726E-3</v>
      </c>
      <c r="L1254" s="69">
        <v>8.501805017444504E-2</v>
      </c>
      <c r="M1254" s="69">
        <f>_xlfn.NORM.DIST(L1254,Main!$O$42,Main!$O$43,0)</f>
        <v>4.4979879462779884E-3</v>
      </c>
    </row>
    <row r="1255" spans="1:13" x14ac:dyDescent="0.35">
      <c r="A1255" s="25">
        <v>43825</v>
      </c>
      <c r="B1255" s="27">
        <v>55.32</v>
      </c>
      <c r="C1255" s="27">
        <v>33.740001999999997</v>
      </c>
      <c r="D1255" s="27">
        <v>7.33</v>
      </c>
      <c r="E1255" s="16"/>
      <c r="F1255" s="29">
        <v>1252</v>
      </c>
      <c r="G1255" s="24">
        <f t="shared" si="102"/>
        <v>2019</v>
      </c>
      <c r="H1255" s="26">
        <f t="shared" si="103"/>
        <v>-7.2282257644026556E-4</v>
      </c>
      <c r="I1255" s="26">
        <f t="shared" si="104"/>
        <v>-2.0725099021992668E-3</v>
      </c>
      <c r="J1255" s="26">
        <f t="shared" si="105"/>
        <v>1.3736479727886757E-2</v>
      </c>
      <c r="K1255" s="69">
        <f t="shared" si="106"/>
        <v>1.3736479727886757E-2</v>
      </c>
      <c r="L1255" s="69">
        <v>9.5170524752076352E-2</v>
      </c>
      <c r="M1255" s="69">
        <f>_xlfn.NORM.DIST(L1255,Main!$O$42,Main!$O$43,0)</f>
        <v>5.500398180529625E-4</v>
      </c>
    </row>
    <row r="1256" spans="1:13" x14ac:dyDescent="0.35">
      <c r="A1256" s="25">
        <v>43826</v>
      </c>
      <c r="B1256" s="27">
        <v>55.639999000000003</v>
      </c>
      <c r="C1256" s="27">
        <v>34.880001</v>
      </c>
      <c r="D1256" s="27">
        <v>7.23</v>
      </c>
      <c r="E1256" s="16"/>
      <c r="F1256" s="29">
        <v>1253</v>
      </c>
      <c r="G1256" s="24">
        <f t="shared" si="102"/>
        <v>2019</v>
      </c>
      <c r="H1256" s="26">
        <f t="shared" si="103"/>
        <v>5.7678422860031114E-3</v>
      </c>
      <c r="I1256" s="26">
        <f t="shared" si="104"/>
        <v>3.3229491315860081E-2</v>
      </c>
      <c r="J1256" s="26">
        <f t="shared" si="105"/>
        <v>-1.3736479727886726E-2</v>
      </c>
      <c r="K1256" s="69">
        <f t="shared" si="106"/>
        <v>-1.3736479727886726E-2</v>
      </c>
      <c r="L1256" s="69">
        <v>0.11460371899624559</v>
      </c>
      <c r="M1256" s="69">
        <f>_xlfn.NORM.DIST(L1256,Main!$O$42,Main!$O$43,0)</f>
        <v>5.1073959431169344E-6</v>
      </c>
    </row>
    <row r="1257" spans="1:13" x14ac:dyDescent="0.35">
      <c r="A1257" s="25">
        <v>43829</v>
      </c>
      <c r="B1257" s="27">
        <v>54.18</v>
      </c>
      <c r="C1257" s="27">
        <v>34.880001</v>
      </c>
      <c r="D1257" s="27">
        <v>7.16</v>
      </c>
      <c r="E1257" s="16"/>
      <c r="F1257" s="29">
        <v>1254</v>
      </c>
      <c r="G1257" s="24">
        <f t="shared" si="102"/>
        <v>2019</v>
      </c>
      <c r="H1257" s="26">
        <f t="shared" si="103"/>
        <v>-2.6590512425611459E-2</v>
      </c>
      <c r="I1257" s="26">
        <f t="shared" si="104"/>
        <v>0</v>
      </c>
      <c r="J1257" s="26">
        <f t="shared" si="105"/>
        <v>-9.7290551981191499E-3</v>
      </c>
      <c r="K1257" s="69">
        <f t="shared" si="106"/>
        <v>-9.7290551981191499E-3</v>
      </c>
      <c r="L1257" s="69">
        <v>0.123045133151562</v>
      </c>
      <c r="M1257" s="69">
        <f>_xlfn.NORM.DIST(L1257,Main!$O$42,Main!$O$43,0)</f>
        <v>5.1131286200124328E-7</v>
      </c>
    </row>
    <row r="1258" spans="1:13" hidden="1" x14ac:dyDescent="0.35">
      <c r="F1258" s="1"/>
    </row>
    <row r="1259" spans="1:13" hidden="1" x14ac:dyDescent="0.35">
      <c r="F1259" s="1"/>
    </row>
    <row r="1260" spans="1:13" hidden="1" x14ac:dyDescent="0.35">
      <c r="F1260" s="1"/>
    </row>
    <row r="1261" spans="1:13" hidden="1" x14ac:dyDescent="0.35">
      <c r="F1261" s="1"/>
    </row>
    <row r="1262" spans="1:13" hidden="1" x14ac:dyDescent="0.35">
      <c r="F1262" s="1"/>
    </row>
    <row r="1263" spans="1:13" hidden="1" x14ac:dyDescent="0.35">
      <c r="F1263" s="1"/>
    </row>
    <row r="1264" spans="1:13" hidden="1" x14ac:dyDescent="0.35">
      <c r="F1264" s="1"/>
    </row>
    <row r="1265" spans="6:6" hidden="1" x14ac:dyDescent="0.35">
      <c r="F1265" s="1"/>
    </row>
    <row r="1266" spans="6:6" hidden="1" x14ac:dyDescent="0.35">
      <c r="F1266" s="1"/>
    </row>
    <row r="1267" spans="6:6" hidden="1" x14ac:dyDescent="0.35">
      <c r="F1267" s="1"/>
    </row>
    <row r="1268" spans="6:6" hidden="1" x14ac:dyDescent="0.35">
      <c r="F1268" s="1"/>
    </row>
    <row r="1269" spans="6:6" hidden="1" x14ac:dyDescent="0.35">
      <c r="F1269" s="1"/>
    </row>
    <row r="1270" spans="6:6" hidden="1" x14ac:dyDescent="0.35">
      <c r="F1270" s="1"/>
    </row>
    <row r="1271" spans="6:6" hidden="1" x14ac:dyDescent="0.35">
      <c r="F1271" s="1"/>
    </row>
    <row r="1272" spans="6:6" hidden="1" x14ac:dyDescent="0.35">
      <c r="F1272" s="1"/>
    </row>
    <row r="1273" spans="6:6" hidden="1" x14ac:dyDescent="0.35">
      <c r="F1273" s="1"/>
    </row>
    <row r="1274" spans="6:6" hidden="1" x14ac:dyDescent="0.35">
      <c r="F1274" s="1"/>
    </row>
    <row r="1275" spans="6:6" hidden="1" x14ac:dyDescent="0.35">
      <c r="F1275" s="1"/>
    </row>
    <row r="1276" spans="6:6" hidden="1" x14ac:dyDescent="0.35">
      <c r="F1276" s="1"/>
    </row>
    <row r="1277" spans="6:6" hidden="1" x14ac:dyDescent="0.35">
      <c r="F1277" s="1"/>
    </row>
    <row r="1278" spans="6:6" hidden="1" x14ac:dyDescent="0.35">
      <c r="F1278" s="1"/>
    </row>
    <row r="1279" spans="6:6" hidden="1" x14ac:dyDescent="0.35">
      <c r="F1279" s="1"/>
    </row>
    <row r="1280" spans="6:6" hidden="1" x14ac:dyDescent="0.35">
      <c r="F1280" s="1"/>
    </row>
    <row r="1281" spans="6:6" hidden="1" x14ac:dyDescent="0.35">
      <c r="F1281" s="1"/>
    </row>
    <row r="1282" spans="6:6" hidden="1" x14ac:dyDescent="0.35">
      <c r="F1282" s="1"/>
    </row>
    <row r="1283" spans="6:6" hidden="1" x14ac:dyDescent="0.35">
      <c r="F1283" s="1"/>
    </row>
    <row r="1284" spans="6:6" hidden="1" x14ac:dyDescent="0.35">
      <c r="F1284" s="1"/>
    </row>
    <row r="1285" spans="6:6" hidden="1" x14ac:dyDescent="0.35">
      <c r="F1285" s="1"/>
    </row>
    <row r="1286" spans="6:6" hidden="1" x14ac:dyDescent="0.35">
      <c r="F1286" s="1"/>
    </row>
    <row r="1287" spans="6:6" hidden="1" x14ac:dyDescent="0.35">
      <c r="F1287" s="1"/>
    </row>
    <row r="1288" spans="6:6" hidden="1" x14ac:dyDescent="0.35">
      <c r="F1288" s="1"/>
    </row>
    <row r="1289" spans="6:6" hidden="1" x14ac:dyDescent="0.35">
      <c r="F1289" s="1"/>
    </row>
    <row r="1290" spans="6:6" hidden="1" x14ac:dyDescent="0.35">
      <c r="F1290" s="1"/>
    </row>
    <row r="1291" spans="6:6" hidden="1" x14ac:dyDescent="0.35">
      <c r="F1291" s="1"/>
    </row>
    <row r="1292" spans="6:6" hidden="1" x14ac:dyDescent="0.35">
      <c r="F1292" s="1"/>
    </row>
    <row r="1293" spans="6:6" hidden="1" x14ac:dyDescent="0.35">
      <c r="F1293" s="1"/>
    </row>
    <row r="1294" spans="6:6" hidden="1" x14ac:dyDescent="0.35">
      <c r="F1294" s="1"/>
    </row>
    <row r="1295" spans="6:6" hidden="1" x14ac:dyDescent="0.35">
      <c r="F1295" s="1"/>
    </row>
    <row r="1296" spans="6:6" hidden="1" x14ac:dyDescent="0.35">
      <c r="F1296" s="1"/>
    </row>
    <row r="1297" spans="6:6" hidden="1" x14ac:dyDescent="0.35">
      <c r="F1297" s="1"/>
    </row>
    <row r="1298" spans="6:6" hidden="1" x14ac:dyDescent="0.35">
      <c r="F1298" s="1"/>
    </row>
    <row r="1299" spans="6:6" hidden="1" x14ac:dyDescent="0.35">
      <c r="F1299" s="1"/>
    </row>
    <row r="1300" spans="6:6" hidden="1" x14ac:dyDescent="0.35">
      <c r="F1300" s="1"/>
    </row>
    <row r="1301" spans="6:6" hidden="1" x14ac:dyDescent="0.35">
      <c r="F1301" s="1"/>
    </row>
    <row r="1302" spans="6:6" hidden="1" x14ac:dyDescent="0.35">
      <c r="F1302" s="1"/>
    </row>
    <row r="1303" spans="6:6" hidden="1" x14ac:dyDescent="0.35">
      <c r="F1303" s="1"/>
    </row>
    <row r="1304" spans="6:6" hidden="1" x14ac:dyDescent="0.35">
      <c r="F1304" s="1"/>
    </row>
    <row r="1305" spans="6:6" hidden="1" x14ac:dyDescent="0.35">
      <c r="F1305" s="1"/>
    </row>
    <row r="1306" spans="6:6" hidden="1" x14ac:dyDescent="0.35">
      <c r="F1306" s="1"/>
    </row>
    <row r="1307" spans="6:6" hidden="1" x14ac:dyDescent="0.35">
      <c r="F1307" s="1"/>
    </row>
    <row r="1308" spans="6:6" hidden="1" x14ac:dyDescent="0.35">
      <c r="F1308" s="1"/>
    </row>
    <row r="1309" spans="6:6" hidden="1" x14ac:dyDescent="0.35">
      <c r="F1309" s="1"/>
    </row>
    <row r="1310" spans="6:6" hidden="1" x14ac:dyDescent="0.35">
      <c r="F1310" s="1"/>
    </row>
    <row r="1311" spans="6:6" hidden="1" x14ac:dyDescent="0.35">
      <c r="F1311" s="1"/>
    </row>
    <row r="1312" spans="6:6" hidden="1" x14ac:dyDescent="0.35">
      <c r="F1312" s="1"/>
    </row>
    <row r="1313" spans="6:6" hidden="1" x14ac:dyDescent="0.35">
      <c r="F1313" s="1"/>
    </row>
    <row r="1314" spans="6:6" hidden="1" x14ac:dyDescent="0.35">
      <c r="F1314" s="1"/>
    </row>
    <row r="1315" spans="6:6" hidden="1" x14ac:dyDescent="0.35">
      <c r="F1315" s="1"/>
    </row>
    <row r="1316" spans="6:6" hidden="1" x14ac:dyDescent="0.35">
      <c r="F1316" s="1"/>
    </row>
    <row r="1317" spans="6:6" hidden="1" x14ac:dyDescent="0.35">
      <c r="F1317" s="1"/>
    </row>
    <row r="1318" spans="6:6" hidden="1" x14ac:dyDescent="0.35">
      <c r="F1318" s="1"/>
    </row>
    <row r="1319" spans="6:6" hidden="1" x14ac:dyDescent="0.35">
      <c r="F1319" s="1"/>
    </row>
    <row r="1320" spans="6:6" hidden="1" x14ac:dyDescent="0.35">
      <c r="F1320" s="1"/>
    </row>
    <row r="1321" spans="6:6" hidden="1" x14ac:dyDescent="0.35">
      <c r="F1321" s="1"/>
    </row>
    <row r="1322" spans="6:6" hidden="1" x14ac:dyDescent="0.35">
      <c r="F1322" s="1"/>
    </row>
    <row r="1323" spans="6:6" hidden="1" x14ac:dyDescent="0.35">
      <c r="F1323" s="1"/>
    </row>
    <row r="1324" spans="6:6" hidden="1" x14ac:dyDescent="0.35">
      <c r="F1324" s="1"/>
    </row>
    <row r="1325" spans="6:6" hidden="1" x14ac:dyDescent="0.35">
      <c r="F1325" s="1"/>
    </row>
    <row r="1326" spans="6:6" hidden="1" x14ac:dyDescent="0.35">
      <c r="F1326" s="1"/>
    </row>
    <row r="1327" spans="6:6" hidden="1" x14ac:dyDescent="0.35">
      <c r="F1327" s="1"/>
    </row>
    <row r="1328" spans="6:6" hidden="1" x14ac:dyDescent="0.35">
      <c r="F1328" s="1"/>
    </row>
    <row r="1329" spans="6:6" hidden="1" x14ac:dyDescent="0.35">
      <c r="F1329" s="1"/>
    </row>
    <row r="1330" spans="6:6" hidden="1" x14ac:dyDescent="0.35">
      <c r="F1330" s="1"/>
    </row>
    <row r="1331" spans="6:6" hidden="1" x14ac:dyDescent="0.35">
      <c r="F1331" s="1"/>
    </row>
    <row r="1332" spans="6:6" hidden="1" x14ac:dyDescent="0.35">
      <c r="F1332" s="1"/>
    </row>
    <row r="1333" spans="6:6" hidden="1" x14ac:dyDescent="0.35">
      <c r="F1333" s="1"/>
    </row>
    <row r="1334" spans="6:6" hidden="1" x14ac:dyDescent="0.35">
      <c r="F1334" s="1"/>
    </row>
    <row r="1335" spans="6:6" hidden="1" x14ac:dyDescent="0.35">
      <c r="F1335" s="1"/>
    </row>
    <row r="1336" spans="6:6" hidden="1" x14ac:dyDescent="0.35">
      <c r="F1336" s="1"/>
    </row>
    <row r="1337" spans="6:6" hidden="1" x14ac:dyDescent="0.35">
      <c r="F1337" s="1"/>
    </row>
    <row r="1338" spans="6:6" hidden="1" x14ac:dyDescent="0.35">
      <c r="F1338" s="1"/>
    </row>
    <row r="1339" spans="6:6" hidden="1" x14ac:dyDescent="0.35">
      <c r="F1339" s="1"/>
    </row>
    <row r="1340" spans="6:6" hidden="1" x14ac:dyDescent="0.35">
      <c r="F1340" s="1"/>
    </row>
    <row r="1341" spans="6:6" hidden="1" x14ac:dyDescent="0.35">
      <c r="F1341" s="1"/>
    </row>
    <row r="1342" spans="6:6" hidden="1" x14ac:dyDescent="0.35">
      <c r="F1342" s="1"/>
    </row>
    <row r="1343" spans="6:6" hidden="1" x14ac:dyDescent="0.35">
      <c r="F1343" s="1"/>
    </row>
    <row r="1344" spans="6:6" hidden="1" x14ac:dyDescent="0.35">
      <c r="F1344" s="1"/>
    </row>
    <row r="1345" spans="6:6" hidden="1" x14ac:dyDescent="0.35">
      <c r="F1345" s="1"/>
    </row>
    <row r="1346" spans="6:6" hidden="1" x14ac:dyDescent="0.35">
      <c r="F1346" s="1"/>
    </row>
    <row r="1347" spans="6:6" hidden="1" x14ac:dyDescent="0.35">
      <c r="F1347" s="1"/>
    </row>
    <row r="1348" spans="6:6" hidden="1" x14ac:dyDescent="0.35">
      <c r="F1348" s="1"/>
    </row>
    <row r="1349" spans="6:6" hidden="1" x14ac:dyDescent="0.35">
      <c r="F1349" s="1"/>
    </row>
    <row r="1350" spans="6:6" hidden="1" x14ac:dyDescent="0.35">
      <c r="F1350" s="1"/>
    </row>
    <row r="1351" spans="6:6" hidden="1" x14ac:dyDescent="0.35">
      <c r="F1351" s="1"/>
    </row>
    <row r="1352" spans="6:6" hidden="1" x14ac:dyDescent="0.35">
      <c r="F1352" s="1"/>
    </row>
    <row r="1353" spans="6:6" hidden="1" x14ac:dyDescent="0.35">
      <c r="F1353" s="1"/>
    </row>
    <row r="1354" spans="6:6" hidden="1" x14ac:dyDescent="0.35">
      <c r="F1354" s="1"/>
    </row>
    <row r="1355" spans="6:6" hidden="1" x14ac:dyDescent="0.35">
      <c r="F1355" s="1"/>
    </row>
    <row r="1356" spans="6:6" hidden="1" x14ac:dyDescent="0.35">
      <c r="F1356" s="1"/>
    </row>
    <row r="1357" spans="6:6" hidden="1" x14ac:dyDescent="0.35">
      <c r="F1357" s="1"/>
    </row>
    <row r="1358" spans="6:6" hidden="1" x14ac:dyDescent="0.35">
      <c r="F1358" s="1"/>
    </row>
    <row r="1359" spans="6:6" hidden="1" x14ac:dyDescent="0.35">
      <c r="F1359" s="1"/>
    </row>
    <row r="1360" spans="6:6" hidden="1" x14ac:dyDescent="0.35">
      <c r="F1360" s="1"/>
    </row>
    <row r="1361" spans="6:6" hidden="1" x14ac:dyDescent="0.35">
      <c r="F1361" s="1"/>
    </row>
    <row r="1362" spans="6:6" hidden="1" x14ac:dyDescent="0.35">
      <c r="F1362" s="1"/>
    </row>
    <row r="1363" spans="6:6" hidden="1" x14ac:dyDescent="0.35">
      <c r="F1363" s="1"/>
    </row>
    <row r="1364" spans="6:6" hidden="1" x14ac:dyDescent="0.35">
      <c r="F1364" s="1"/>
    </row>
    <row r="1365" spans="6:6" hidden="1" x14ac:dyDescent="0.35">
      <c r="F1365" s="1"/>
    </row>
    <row r="1366" spans="6:6" hidden="1" x14ac:dyDescent="0.35">
      <c r="F1366" s="1"/>
    </row>
    <row r="1367" spans="6:6" hidden="1" x14ac:dyDescent="0.35">
      <c r="F1367" s="1"/>
    </row>
    <row r="1368" spans="6:6" hidden="1" x14ac:dyDescent="0.35">
      <c r="F1368" s="1"/>
    </row>
    <row r="1369" spans="6:6" hidden="1" x14ac:dyDescent="0.35">
      <c r="F1369" s="1"/>
    </row>
    <row r="1370" spans="6:6" hidden="1" x14ac:dyDescent="0.35">
      <c r="F1370" s="1"/>
    </row>
    <row r="1371" spans="6:6" hidden="1" x14ac:dyDescent="0.35">
      <c r="F1371" s="1"/>
    </row>
    <row r="1372" spans="6:6" hidden="1" x14ac:dyDescent="0.35">
      <c r="F1372" s="1"/>
    </row>
    <row r="1373" spans="6:6" hidden="1" x14ac:dyDescent="0.35">
      <c r="F1373" s="1"/>
    </row>
    <row r="1374" spans="6:6" hidden="1" x14ac:dyDescent="0.35">
      <c r="F1374" s="1"/>
    </row>
    <row r="1375" spans="6:6" hidden="1" x14ac:dyDescent="0.35">
      <c r="F1375" s="1"/>
    </row>
    <row r="1376" spans="6:6" hidden="1" x14ac:dyDescent="0.35">
      <c r="F1376" s="1"/>
    </row>
    <row r="1377" spans="6:6" hidden="1" x14ac:dyDescent="0.35">
      <c r="F1377" s="1"/>
    </row>
    <row r="1378" spans="6:6" hidden="1" x14ac:dyDescent="0.35">
      <c r="F1378" s="1"/>
    </row>
    <row r="1379" spans="6:6" hidden="1" x14ac:dyDescent="0.35">
      <c r="F1379" s="1"/>
    </row>
    <row r="1380" spans="6:6" hidden="1" x14ac:dyDescent="0.35">
      <c r="F1380" s="1"/>
    </row>
    <row r="1381" spans="6:6" hidden="1" x14ac:dyDescent="0.35">
      <c r="F1381" s="1"/>
    </row>
    <row r="1382" spans="6:6" hidden="1" x14ac:dyDescent="0.35">
      <c r="F1382" s="1"/>
    </row>
    <row r="1383" spans="6:6" hidden="1" x14ac:dyDescent="0.35">
      <c r="F1383" s="1"/>
    </row>
    <row r="1384" spans="6:6" hidden="1" x14ac:dyDescent="0.35">
      <c r="F1384" s="1"/>
    </row>
    <row r="1385" spans="6:6" hidden="1" x14ac:dyDescent="0.35">
      <c r="F1385" s="1"/>
    </row>
    <row r="1386" spans="6:6" hidden="1" x14ac:dyDescent="0.35">
      <c r="F1386" s="1"/>
    </row>
    <row r="1387" spans="6:6" hidden="1" x14ac:dyDescent="0.35">
      <c r="F1387" s="1"/>
    </row>
    <row r="1388" spans="6:6" hidden="1" x14ac:dyDescent="0.35">
      <c r="F1388" s="1"/>
    </row>
    <row r="1389" spans="6:6" hidden="1" x14ac:dyDescent="0.35">
      <c r="F1389" s="1"/>
    </row>
    <row r="1390" spans="6:6" hidden="1" x14ac:dyDescent="0.35">
      <c r="F1390" s="1"/>
    </row>
    <row r="1391" spans="6:6" hidden="1" x14ac:dyDescent="0.35">
      <c r="F1391" s="1"/>
    </row>
    <row r="1392" spans="6:6" hidden="1" x14ac:dyDescent="0.35">
      <c r="F1392" s="1"/>
    </row>
    <row r="1393" spans="6:6" hidden="1" x14ac:dyDescent="0.35">
      <c r="F1393" s="1"/>
    </row>
    <row r="1394" spans="6:6" hidden="1" x14ac:dyDescent="0.35">
      <c r="F1394" s="1"/>
    </row>
    <row r="1395" spans="6:6" hidden="1" x14ac:dyDescent="0.35">
      <c r="F1395" s="1"/>
    </row>
    <row r="1396" spans="6:6" hidden="1" x14ac:dyDescent="0.35">
      <c r="F1396" s="1"/>
    </row>
    <row r="1397" spans="6:6" hidden="1" x14ac:dyDescent="0.35">
      <c r="F1397" s="1"/>
    </row>
    <row r="1398" spans="6:6" hidden="1" x14ac:dyDescent="0.35">
      <c r="F1398" s="1"/>
    </row>
    <row r="1399" spans="6:6" hidden="1" x14ac:dyDescent="0.35">
      <c r="F1399" s="1"/>
    </row>
    <row r="1400" spans="6:6" hidden="1" x14ac:dyDescent="0.35">
      <c r="F1400" s="1"/>
    </row>
    <row r="1401" spans="6:6" hidden="1" x14ac:dyDescent="0.35">
      <c r="F1401" s="1"/>
    </row>
    <row r="1402" spans="6:6" hidden="1" x14ac:dyDescent="0.35">
      <c r="F1402" s="1"/>
    </row>
    <row r="1403" spans="6:6" hidden="1" x14ac:dyDescent="0.35">
      <c r="F1403" s="1"/>
    </row>
    <row r="1404" spans="6:6" hidden="1" x14ac:dyDescent="0.35">
      <c r="F1404" s="1"/>
    </row>
    <row r="1405" spans="6:6" hidden="1" x14ac:dyDescent="0.35">
      <c r="F1405" s="1"/>
    </row>
    <row r="1406" spans="6:6" hidden="1" x14ac:dyDescent="0.35">
      <c r="F1406" s="1"/>
    </row>
    <row r="1407" spans="6:6" hidden="1" x14ac:dyDescent="0.35">
      <c r="F1407" s="1"/>
    </row>
    <row r="1408" spans="6:6" hidden="1" x14ac:dyDescent="0.35">
      <c r="F1408" s="1"/>
    </row>
    <row r="1409" spans="6:6" hidden="1" x14ac:dyDescent="0.35">
      <c r="F1409" s="1"/>
    </row>
    <row r="1410" spans="6:6" hidden="1" x14ac:dyDescent="0.35">
      <c r="F1410" s="1"/>
    </row>
    <row r="1411" spans="6:6" hidden="1" x14ac:dyDescent="0.35">
      <c r="F1411" s="1"/>
    </row>
    <row r="1412" spans="6:6" hidden="1" x14ac:dyDescent="0.35">
      <c r="F1412" s="1"/>
    </row>
    <row r="1413" spans="6:6" hidden="1" x14ac:dyDescent="0.35">
      <c r="F1413" s="1"/>
    </row>
    <row r="1414" spans="6:6" hidden="1" x14ac:dyDescent="0.35">
      <c r="F1414" s="1"/>
    </row>
    <row r="1415" spans="6:6" hidden="1" x14ac:dyDescent="0.35">
      <c r="F1415" s="1"/>
    </row>
    <row r="1416" spans="6:6" hidden="1" x14ac:dyDescent="0.35">
      <c r="F1416" s="1"/>
    </row>
    <row r="1417" spans="6:6" hidden="1" x14ac:dyDescent="0.35">
      <c r="F1417" s="1"/>
    </row>
    <row r="1418" spans="6:6" hidden="1" x14ac:dyDescent="0.35">
      <c r="F1418" s="1"/>
    </row>
    <row r="1419" spans="6:6" hidden="1" x14ac:dyDescent="0.35">
      <c r="F1419" s="1"/>
    </row>
    <row r="1420" spans="6:6" hidden="1" x14ac:dyDescent="0.35">
      <c r="F1420" s="1"/>
    </row>
    <row r="1421" spans="6:6" hidden="1" x14ac:dyDescent="0.35">
      <c r="F1421" s="1"/>
    </row>
    <row r="1422" spans="6:6" hidden="1" x14ac:dyDescent="0.35">
      <c r="F1422" s="1"/>
    </row>
    <row r="1423" spans="6:6" hidden="1" x14ac:dyDescent="0.35">
      <c r="F1423" s="1"/>
    </row>
    <row r="1424" spans="6:6" hidden="1" x14ac:dyDescent="0.35">
      <c r="F1424" s="1"/>
    </row>
    <row r="1425" spans="6:6" hidden="1" x14ac:dyDescent="0.35">
      <c r="F1425" s="1"/>
    </row>
    <row r="1426" spans="6:6" hidden="1" x14ac:dyDescent="0.35">
      <c r="F1426" s="1"/>
    </row>
    <row r="1427" spans="6:6" hidden="1" x14ac:dyDescent="0.35">
      <c r="F1427" s="1"/>
    </row>
    <row r="1428" spans="6:6" hidden="1" x14ac:dyDescent="0.35">
      <c r="F1428" s="1"/>
    </row>
    <row r="1429" spans="6:6" hidden="1" x14ac:dyDescent="0.35">
      <c r="F1429" s="1"/>
    </row>
    <row r="1430" spans="6:6" hidden="1" x14ac:dyDescent="0.35">
      <c r="F1430" s="1"/>
    </row>
    <row r="1431" spans="6:6" hidden="1" x14ac:dyDescent="0.35">
      <c r="F1431" s="1"/>
    </row>
    <row r="1432" spans="6:6" hidden="1" x14ac:dyDescent="0.35">
      <c r="F1432" s="1"/>
    </row>
    <row r="1433" spans="6:6" hidden="1" x14ac:dyDescent="0.35">
      <c r="F1433" s="1"/>
    </row>
    <row r="1434" spans="6:6" hidden="1" x14ac:dyDescent="0.35">
      <c r="F1434" s="1"/>
    </row>
    <row r="1435" spans="6:6" hidden="1" x14ac:dyDescent="0.35">
      <c r="F1435" s="1"/>
    </row>
    <row r="1436" spans="6:6" hidden="1" x14ac:dyDescent="0.35">
      <c r="F1436" s="1"/>
    </row>
    <row r="1437" spans="6:6" hidden="1" x14ac:dyDescent="0.35">
      <c r="F1437" s="1"/>
    </row>
    <row r="1438" spans="6:6" hidden="1" x14ac:dyDescent="0.35">
      <c r="F1438" s="1"/>
    </row>
    <row r="1439" spans="6:6" hidden="1" x14ac:dyDescent="0.35">
      <c r="F1439" s="1"/>
    </row>
    <row r="1440" spans="6:6" hidden="1" x14ac:dyDescent="0.35">
      <c r="F1440" s="1"/>
    </row>
    <row r="1441" spans="6:6" hidden="1" x14ac:dyDescent="0.35">
      <c r="F1441" s="1"/>
    </row>
    <row r="1442" spans="6:6" hidden="1" x14ac:dyDescent="0.35">
      <c r="F1442" s="1"/>
    </row>
    <row r="1443" spans="6:6" hidden="1" x14ac:dyDescent="0.35">
      <c r="F1443" s="1"/>
    </row>
    <row r="1444" spans="6:6" hidden="1" x14ac:dyDescent="0.35">
      <c r="F1444" s="1"/>
    </row>
    <row r="1445" spans="6:6" hidden="1" x14ac:dyDescent="0.35">
      <c r="F1445" s="1"/>
    </row>
    <row r="1446" spans="6:6" hidden="1" x14ac:dyDescent="0.35">
      <c r="F1446" s="1"/>
    </row>
    <row r="1447" spans="6:6" hidden="1" x14ac:dyDescent="0.35">
      <c r="F1447" s="1"/>
    </row>
    <row r="1448" spans="6:6" hidden="1" x14ac:dyDescent="0.35">
      <c r="F1448" s="1"/>
    </row>
    <row r="1449" spans="6:6" hidden="1" x14ac:dyDescent="0.35">
      <c r="F1449" s="1"/>
    </row>
    <row r="1450" spans="6:6" hidden="1" x14ac:dyDescent="0.35">
      <c r="F1450" s="1"/>
    </row>
    <row r="1451" spans="6:6" hidden="1" x14ac:dyDescent="0.35">
      <c r="F1451" s="1"/>
    </row>
    <row r="1452" spans="6:6" hidden="1" x14ac:dyDescent="0.35">
      <c r="F1452" s="1"/>
    </row>
    <row r="1453" spans="6:6" hidden="1" x14ac:dyDescent="0.35">
      <c r="F1453" s="1"/>
    </row>
    <row r="1454" spans="6:6" hidden="1" x14ac:dyDescent="0.35">
      <c r="F1454" s="1"/>
    </row>
    <row r="1455" spans="6:6" hidden="1" x14ac:dyDescent="0.35">
      <c r="F1455" s="1"/>
    </row>
    <row r="1456" spans="6:6" hidden="1" x14ac:dyDescent="0.35">
      <c r="F1456" s="1"/>
    </row>
    <row r="1457" spans="6:6" hidden="1" x14ac:dyDescent="0.35">
      <c r="F1457" s="1"/>
    </row>
    <row r="1458" spans="6:6" hidden="1" x14ac:dyDescent="0.35">
      <c r="F1458" s="1"/>
    </row>
    <row r="1459" spans="6:6" hidden="1" x14ac:dyDescent="0.35">
      <c r="F1459" s="1"/>
    </row>
    <row r="1460" spans="6:6" hidden="1" x14ac:dyDescent="0.35">
      <c r="F1460" s="1"/>
    </row>
    <row r="1461" spans="6:6" hidden="1" x14ac:dyDescent="0.35">
      <c r="F1461" s="1"/>
    </row>
    <row r="1462" spans="6:6" hidden="1" x14ac:dyDescent="0.35">
      <c r="F1462" s="1"/>
    </row>
    <row r="1463" spans="6:6" hidden="1" x14ac:dyDescent="0.35">
      <c r="F1463" s="1"/>
    </row>
    <row r="1464" spans="6:6" hidden="1" x14ac:dyDescent="0.35">
      <c r="F1464" s="1"/>
    </row>
    <row r="1465" spans="6:6" hidden="1" x14ac:dyDescent="0.35">
      <c r="F1465" s="1"/>
    </row>
    <row r="1466" spans="6:6" hidden="1" x14ac:dyDescent="0.35">
      <c r="F1466" s="1"/>
    </row>
    <row r="1467" spans="6:6" hidden="1" x14ac:dyDescent="0.35">
      <c r="F1467" s="1"/>
    </row>
    <row r="1468" spans="6:6" hidden="1" x14ac:dyDescent="0.35">
      <c r="F1468" s="1"/>
    </row>
    <row r="1469" spans="6:6" hidden="1" x14ac:dyDescent="0.35">
      <c r="F1469" s="1"/>
    </row>
    <row r="1470" spans="6:6" hidden="1" x14ac:dyDescent="0.35">
      <c r="F1470" s="1"/>
    </row>
    <row r="1471" spans="6:6" hidden="1" x14ac:dyDescent="0.35">
      <c r="F1471" s="1"/>
    </row>
    <row r="1472" spans="6:6" hidden="1" x14ac:dyDescent="0.35">
      <c r="F1472" s="1"/>
    </row>
    <row r="1473" spans="6:6" hidden="1" x14ac:dyDescent="0.35">
      <c r="F1473" s="1"/>
    </row>
    <row r="1474" spans="6:6" hidden="1" x14ac:dyDescent="0.35">
      <c r="F1474" s="1"/>
    </row>
    <row r="1475" spans="6:6" hidden="1" x14ac:dyDescent="0.35">
      <c r="F1475" s="1"/>
    </row>
    <row r="1476" spans="6:6" hidden="1" x14ac:dyDescent="0.35">
      <c r="F1476" s="1"/>
    </row>
    <row r="1477" spans="6:6" hidden="1" x14ac:dyDescent="0.35">
      <c r="F1477" s="1"/>
    </row>
    <row r="1478" spans="6:6" hidden="1" x14ac:dyDescent="0.35">
      <c r="F1478" s="1"/>
    </row>
    <row r="1479" spans="6:6" hidden="1" x14ac:dyDescent="0.35">
      <c r="F1479" s="1"/>
    </row>
    <row r="1480" spans="6:6" hidden="1" x14ac:dyDescent="0.35">
      <c r="F1480" s="1"/>
    </row>
    <row r="1481" spans="6:6" hidden="1" x14ac:dyDescent="0.35">
      <c r="F1481" s="1"/>
    </row>
    <row r="1482" spans="6:6" hidden="1" x14ac:dyDescent="0.35">
      <c r="F1482" s="1"/>
    </row>
    <row r="1483" spans="6:6" hidden="1" x14ac:dyDescent="0.35">
      <c r="F1483" s="1"/>
    </row>
    <row r="1484" spans="6:6" hidden="1" x14ac:dyDescent="0.35">
      <c r="F1484" s="1"/>
    </row>
    <row r="1485" spans="6:6" hidden="1" x14ac:dyDescent="0.35">
      <c r="F1485" s="1"/>
    </row>
    <row r="1486" spans="6:6" hidden="1" x14ac:dyDescent="0.35">
      <c r="F1486" s="1"/>
    </row>
    <row r="1487" spans="6:6" hidden="1" x14ac:dyDescent="0.35">
      <c r="F1487" s="1"/>
    </row>
    <row r="1488" spans="6:6" hidden="1" x14ac:dyDescent="0.35">
      <c r="F1488" s="1"/>
    </row>
    <row r="1489" spans="6:6" hidden="1" x14ac:dyDescent="0.35">
      <c r="F1489" s="1"/>
    </row>
    <row r="1490" spans="6:6" hidden="1" x14ac:dyDescent="0.35">
      <c r="F1490" s="1"/>
    </row>
    <row r="1491" spans="6:6" hidden="1" x14ac:dyDescent="0.35">
      <c r="F1491" s="1"/>
    </row>
    <row r="1492" spans="6:6" hidden="1" x14ac:dyDescent="0.35">
      <c r="F1492" s="1"/>
    </row>
    <row r="1493" spans="6:6" hidden="1" x14ac:dyDescent="0.35">
      <c r="F1493" s="1"/>
    </row>
    <row r="1494" spans="6:6" hidden="1" x14ac:dyDescent="0.35">
      <c r="F1494" s="1"/>
    </row>
    <row r="1495" spans="6:6" hidden="1" x14ac:dyDescent="0.35">
      <c r="F1495" s="1"/>
    </row>
    <row r="1496" spans="6:6" hidden="1" x14ac:dyDescent="0.35">
      <c r="F1496" s="1"/>
    </row>
    <row r="1497" spans="6:6" hidden="1" x14ac:dyDescent="0.35">
      <c r="F1497" s="1"/>
    </row>
    <row r="1498" spans="6:6" hidden="1" x14ac:dyDescent="0.35">
      <c r="F1498" s="1"/>
    </row>
    <row r="1499" spans="6:6" hidden="1" x14ac:dyDescent="0.35">
      <c r="F1499" s="1"/>
    </row>
    <row r="1500" spans="6:6" hidden="1" x14ac:dyDescent="0.35">
      <c r="F1500" s="1"/>
    </row>
    <row r="1501" spans="6:6" hidden="1" x14ac:dyDescent="0.35">
      <c r="F1501" s="1"/>
    </row>
    <row r="1502" spans="6:6" hidden="1" x14ac:dyDescent="0.35">
      <c r="F1502" s="1"/>
    </row>
    <row r="1503" spans="6:6" hidden="1" x14ac:dyDescent="0.35">
      <c r="F1503" s="1"/>
    </row>
    <row r="1504" spans="6:6" hidden="1" x14ac:dyDescent="0.35">
      <c r="F1504" s="1"/>
    </row>
    <row r="1505" spans="6:6" hidden="1" x14ac:dyDescent="0.35">
      <c r="F1505" s="1"/>
    </row>
    <row r="1506" spans="6:6" hidden="1" x14ac:dyDescent="0.35">
      <c r="F1506" s="1"/>
    </row>
    <row r="1507" spans="6:6" hidden="1" x14ac:dyDescent="0.35">
      <c r="F1507" s="1"/>
    </row>
    <row r="1508" spans="6:6" hidden="1" x14ac:dyDescent="0.35">
      <c r="F1508" s="1"/>
    </row>
    <row r="1509" spans="6:6" hidden="1" x14ac:dyDescent="0.35">
      <c r="F1509" s="1"/>
    </row>
  </sheetData>
  <sortState xmlns:xlrd2="http://schemas.microsoft.com/office/spreadsheetml/2017/richdata2" ref="L4:L1257">
    <sortCondition ref="L4:L1257"/>
  </sortState>
  <mergeCells count="9">
    <mergeCell ref="N146:T146"/>
    <mergeCell ref="N126:T126"/>
    <mergeCell ref="N106:T106"/>
    <mergeCell ref="N86:T86"/>
    <mergeCell ref="A1:D1"/>
    <mergeCell ref="G1:J1"/>
    <mergeCell ref="K1:M1"/>
    <mergeCell ref="N46:T46"/>
    <mergeCell ref="N66:T66"/>
  </mergeCells>
  <dataValidations count="1">
    <dataValidation type="list" allowBlank="1" showInputMessage="1" showErrorMessage="1" sqref="O34" xr:uid="{2C6BDB7A-04E9-420C-A79C-1FB43F9771B8}">
      <formula1>$H$2:$J$2</formula1>
    </dataValidation>
  </dataValidations>
  <pageMargins left="0.7" right="0.7" top="0.75" bottom="0.75" header="0.3" footer="0.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39295-8232-4590-9FC4-D1C47082030A}">
  <dimension ref="A1:P1263"/>
  <sheetViews>
    <sheetView showGridLines="0" showRowColHeaders="0" zoomScale="70" zoomScaleNormal="70" workbookViewId="0"/>
  </sheetViews>
  <sheetFormatPr defaultColWidth="0" defaultRowHeight="14.5" zeroHeight="1" x14ac:dyDescent="0.35"/>
  <cols>
    <col min="1" max="1" width="12.453125" bestFit="1" customWidth="1"/>
    <col min="2" max="2" width="11.81640625" bestFit="1" customWidth="1"/>
    <col min="3" max="3" width="14.36328125" bestFit="1" customWidth="1"/>
    <col min="4" max="4" width="11.81640625" bestFit="1" customWidth="1"/>
    <col min="5" max="5" width="13.81640625" bestFit="1" customWidth="1"/>
    <col min="6" max="6" width="11.81640625" bestFit="1" customWidth="1"/>
    <col min="7" max="7" width="8.54296875" bestFit="1" customWidth="1"/>
    <col min="8" max="8" width="12.453125" bestFit="1" customWidth="1"/>
    <col min="9" max="9" width="10.1796875" bestFit="1" customWidth="1"/>
    <col min="10" max="10" width="10.26953125" bestFit="1" customWidth="1"/>
    <col min="11" max="11" width="12.453125" bestFit="1" customWidth="1"/>
    <col min="12" max="12" width="10.1796875" bestFit="1" customWidth="1"/>
    <col min="13" max="13" width="9.7265625" bestFit="1" customWidth="1"/>
    <col min="14" max="15" width="12.453125" bestFit="1" customWidth="1"/>
    <col min="16" max="16" width="10.1796875" hidden="1" customWidth="1"/>
    <col min="17" max="16384" width="8.7265625" hidden="1"/>
  </cols>
  <sheetData>
    <row r="1" spans="1:14" x14ac:dyDescent="0.35">
      <c r="A1" s="30" t="s">
        <v>34</v>
      </c>
      <c r="B1" s="30" t="s">
        <v>20</v>
      </c>
      <c r="C1" s="30" t="s">
        <v>35</v>
      </c>
      <c r="D1" s="30" t="s">
        <v>20</v>
      </c>
      <c r="E1" s="30" t="s">
        <v>36</v>
      </c>
      <c r="F1" s="30" t="s">
        <v>20</v>
      </c>
      <c r="G1" s="30" t="s">
        <v>25</v>
      </c>
      <c r="H1" s="30" t="s">
        <v>39</v>
      </c>
      <c r="I1" s="30" t="s">
        <v>37</v>
      </c>
      <c r="J1" s="30" t="s">
        <v>24</v>
      </c>
      <c r="L1" s="30" t="s">
        <v>38</v>
      </c>
      <c r="M1" s="30" t="s">
        <v>16</v>
      </c>
      <c r="N1" s="30" t="s">
        <v>32</v>
      </c>
    </row>
    <row r="2" spans="1:14" x14ac:dyDescent="0.35">
      <c r="A2" s="42"/>
      <c r="B2" s="42"/>
      <c r="C2" s="42"/>
      <c r="D2" s="42"/>
      <c r="E2" s="42"/>
      <c r="F2" s="42"/>
      <c r="G2" s="42">
        <v>0</v>
      </c>
      <c r="H2" s="42"/>
      <c r="I2" s="42"/>
      <c r="J2" s="42"/>
      <c r="L2" s="32">
        <v>0</v>
      </c>
      <c r="M2" s="33">
        <f>Main!O36</f>
        <v>-9.5792043288186871E-2</v>
      </c>
      <c r="N2" s="33"/>
    </row>
    <row r="3" spans="1:14" x14ac:dyDescent="0.35">
      <c r="A3" s="42">
        <v>-9.5792043288186871E-2</v>
      </c>
      <c r="B3" s="42">
        <v>5.918713891180827E-4</v>
      </c>
      <c r="C3" s="42">
        <v>-8.689369136143095E-2</v>
      </c>
      <c r="D3" s="42">
        <v>1.289384337558699E-6</v>
      </c>
      <c r="E3" s="42">
        <v>-9.1918906150112042E-2</v>
      </c>
      <c r="F3" s="42">
        <v>6.883555009275E-7</v>
      </c>
      <c r="G3" s="42">
        <v>1</v>
      </c>
      <c r="H3" s="42">
        <v>1</v>
      </c>
      <c r="I3" s="42">
        <v>1</v>
      </c>
      <c r="J3" s="42">
        <v>1</v>
      </c>
      <c r="L3" s="32">
        <v>1</v>
      </c>
      <c r="M3" s="33">
        <f>M2+Main!$O$40</f>
        <v>-8.9539552532765479E-2</v>
      </c>
      <c r="N3" s="32">
        <f>COUNTIFS(Main!$K$4:$K$1509,"&gt;="&amp;M2,Main!$K$4:$K$1509,"&lt;"&amp;M3)</f>
        <v>1</v>
      </c>
    </row>
    <row r="4" spans="1:14" x14ac:dyDescent="0.35">
      <c r="A4" s="42">
        <v>-8.2461746909030298E-2</v>
      </c>
      <c r="B4" s="42">
        <v>8.8114213976015991E-3</v>
      </c>
      <c r="C4" s="42">
        <v>-7.9300458492910564E-2</v>
      </c>
      <c r="D4" s="42">
        <v>2.1212883443173667E-5</v>
      </c>
      <c r="E4" s="42">
        <v>-4.8266712202791176E-2</v>
      </c>
      <c r="F4" s="42">
        <v>0.21175891549113213</v>
      </c>
      <c r="G4" s="42">
        <v>2</v>
      </c>
      <c r="H4" s="42">
        <v>0</v>
      </c>
      <c r="I4" s="42">
        <v>1</v>
      </c>
      <c r="J4" s="42">
        <v>0</v>
      </c>
      <c r="L4" s="32">
        <v>2</v>
      </c>
      <c r="M4" s="33">
        <f>M3+Main!$O$40</f>
        <v>-8.3287061777344087E-2</v>
      </c>
      <c r="N4" s="32">
        <f>COUNTIFS(Main!$K$4:$K$1509,"&gt;="&amp;M3,Main!$K$4:$K$1509,"&lt;"&amp;M4)</f>
        <v>0</v>
      </c>
    </row>
    <row r="5" spans="1:14" x14ac:dyDescent="0.35">
      <c r="A5" s="42">
        <v>-7.7726454411427476E-2</v>
      </c>
      <c r="B5" s="42">
        <v>2.0855114860484553E-2</v>
      </c>
      <c r="C5" s="42">
        <v>-6.6042734869303052E-2</v>
      </c>
      <c r="D5" s="42">
        <v>1.53153464919674E-3</v>
      </c>
      <c r="E5" s="42">
        <v>-4.4330355114577745E-2</v>
      </c>
      <c r="F5" s="42">
        <v>0.44923983794262318</v>
      </c>
      <c r="G5" s="42">
        <v>3</v>
      </c>
      <c r="H5" s="42">
        <v>3</v>
      </c>
      <c r="I5" s="42">
        <v>0</v>
      </c>
      <c r="J5" s="42">
        <v>0</v>
      </c>
      <c r="L5" s="32">
        <v>3</v>
      </c>
      <c r="M5" s="33">
        <f>M4+Main!$O$40</f>
        <v>-7.7034571021922696E-2</v>
      </c>
      <c r="N5" s="32">
        <f>COUNTIFS(Main!$K$4:$K$1509,"&gt;="&amp;M4,Main!$K$4:$K$1509,"&lt;"&amp;M5)</f>
        <v>3</v>
      </c>
    </row>
    <row r="6" spans="1:14" x14ac:dyDescent="0.35">
      <c r="A6" s="42">
        <v>-7.752292971404641E-2</v>
      </c>
      <c r="B6" s="42">
        <v>2.161700912311287E-2</v>
      </c>
      <c r="C6" s="42">
        <v>-6.0787735327488435E-2</v>
      </c>
      <c r="D6" s="42">
        <v>6.7382029332289789E-3</v>
      </c>
      <c r="E6" s="42">
        <v>-4.0217041965806388E-2</v>
      </c>
      <c r="F6" s="42">
        <v>0.92057587614454939</v>
      </c>
      <c r="G6" s="42">
        <v>4</v>
      </c>
      <c r="H6" s="42">
        <v>1</v>
      </c>
      <c r="I6" s="42">
        <v>0</v>
      </c>
      <c r="J6" s="42">
        <v>0</v>
      </c>
      <c r="L6" s="32">
        <v>4</v>
      </c>
      <c r="M6" s="33">
        <f>M5+Main!$O$40</f>
        <v>-7.0782080266501304E-2</v>
      </c>
      <c r="N6" s="32">
        <f>COUNTIFS(Main!$K$4:$K$1509,"&gt;="&amp;M5,Main!$K$4:$K$1509,"&lt;"&amp;M6)</f>
        <v>1</v>
      </c>
    </row>
    <row r="7" spans="1:14" x14ac:dyDescent="0.35">
      <c r="A7" s="42">
        <v>-7.4778137310097678E-2</v>
      </c>
      <c r="B7" s="42">
        <v>3.4748563062221779E-2</v>
      </c>
      <c r="C7" s="42">
        <v>-5.8047103564959769E-2</v>
      </c>
      <c r="D7" s="42">
        <v>1.3902716279962566E-2</v>
      </c>
      <c r="E7" s="42">
        <v>-3.9412963902690903E-2</v>
      </c>
      <c r="F7" s="42">
        <v>1.0505501145826628</v>
      </c>
      <c r="G7" s="42">
        <v>5</v>
      </c>
      <c r="H7" s="42">
        <v>2</v>
      </c>
      <c r="I7" s="42">
        <v>1</v>
      </c>
      <c r="J7" s="42">
        <v>0</v>
      </c>
      <c r="L7" s="32">
        <v>5</v>
      </c>
      <c r="M7" s="33">
        <f>M6+Main!$O$40</f>
        <v>-6.4529589511079913E-2</v>
      </c>
      <c r="N7" s="32">
        <f>COUNTIFS(Main!$K$4:$K$1509,"&gt;="&amp;M6,Main!$K$4:$K$1509,"&lt;"&amp;M7)</f>
        <v>2</v>
      </c>
    </row>
    <row r="8" spans="1:14" x14ac:dyDescent="0.35">
      <c r="A8" s="42">
        <v>-7.0401322424009385E-2</v>
      </c>
      <c r="B8" s="42">
        <v>7.1479183477741043E-2</v>
      </c>
      <c r="C8" s="42">
        <v>-5.2825114583165272E-2</v>
      </c>
      <c r="D8" s="42">
        <v>5.0419127276374508E-2</v>
      </c>
      <c r="E8" s="42">
        <v>-3.9037833114950307E-2</v>
      </c>
      <c r="F8" s="42">
        <v>1.1162940638229495</v>
      </c>
      <c r="G8" s="42">
        <v>6</v>
      </c>
      <c r="H8" s="42">
        <v>3</v>
      </c>
      <c r="I8" s="42">
        <v>2</v>
      </c>
      <c r="J8" s="42">
        <v>0</v>
      </c>
      <c r="L8" s="32">
        <v>6</v>
      </c>
      <c r="M8" s="33">
        <f>M7+Main!$O$40</f>
        <v>-5.8277098755658514E-2</v>
      </c>
      <c r="N8" s="32">
        <f>COUNTIFS(Main!$K$4:$K$1509,"&gt;="&amp;M7,Main!$K$4:$K$1509,"&lt;"&amp;M8)</f>
        <v>3</v>
      </c>
    </row>
    <row r="9" spans="1:14" x14ac:dyDescent="0.35">
      <c r="A9" s="42">
        <v>-6.9082835951048818E-2</v>
      </c>
      <c r="B9" s="42">
        <v>8.8067471941431844E-2</v>
      </c>
      <c r="C9" s="42">
        <v>-4.7212765534792825E-2</v>
      </c>
      <c r="D9" s="42">
        <v>0.17604724641259936</v>
      </c>
      <c r="E9" s="42">
        <v>-3.8240070964352349E-2</v>
      </c>
      <c r="F9" s="42">
        <v>1.2676516820474686</v>
      </c>
      <c r="G9" s="42">
        <v>7</v>
      </c>
      <c r="H9" s="42">
        <v>7</v>
      </c>
      <c r="I9" s="42">
        <v>1</v>
      </c>
      <c r="J9" s="42">
        <v>0</v>
      </c>
      <c r="L9" s="32">
        <v>7</v>
      </c>
      <c r="M9" s="33">
        <f>M8+Main!$O$40</f>
        <v>-5.2024608000237116E-2</v>
      </c>
      <c r="N9" s="32">
        <f>COUNTIFS(Main!$K$4:$K$1509,"&gt;="&amp;M8,Main!$K$4:$K$1509,"&lt;"&amp;M9)</f>
        <v>7</v>
      </c>
    </row>
    <row r="10" spans="1:14" x14ac:dyDescent="0.35">
      <c r="A10" s="42">
        <v>-6.3254991053802209E-2</v>
      </c>
      <c r="B10" s="42">
        <v>0.21123624452994519</v>
      </c>
      <c r="C10" s="42">
        <v>-4.6423987699639714E-2</v>
      </c>
      <c r="D10" s="42">
        <v>0.20754352991913713</v>
      </c>
      <c r="E10" s="42">
        <v>-3.7361467303986977E-2</v>
      </c>
      <c r="F10" s="42">
        <v>1.453765172188066</v>
      </c>
      <c r="G10" s="42">
        <v>8</v>
      </c>
      <c r="H10" s="42">
        <v>10</v>
      </c>
      <c r="I10" s="42">
        <v>0</v>
      </c>
      <c r="J10" s="42">
        <v>0</v>
      </c>
      <c r="L10" s="32">
        <v>8</v>
      </c>
      <c r="M10" s="33">
        <f>M9+Main!$O$40</f>
        <v>-4.5772117244815717E-2</v>
      </c>
      <c r="N10" s="32">
        <f>COUNTIFS(Main!$K$4:$K$1509,"&gt;="&amp;M9,Main!$K$4:$K$1509,"&lt;"&amp;M10)</f>
        <v>10</v>
      </c>
    </row>
    <row r="11" spans="1:14" x14ac:dyDescent="0.35">
      <c r="A11" s="42">
        <v>-6.3108928327976835E-2</v>
      </c>
      <c r="B11" s="42">
        <v>0.21570398093899426</v>
      </c>
      <c r="C11" s="42">
        <v>-4.4500449044741867E-2</v>
      </c>
      <c r="D11" s="42">
        <v>0.30649366394431365</v>
      </c>
      <c r="E11" s="42">
        <v>-3.6959885822772452E-2</v>
      </c>
      <c r="F11" s="42">
        <v>1.5460568436121713</v>
      </c>
      <c r="G11" s="42">
        <v>9</v>
      </c>
      <c r="H11" s="42">
        <v>14</v>
      </c>
      <c r="I11" s="42">
        <v>3</v>
      </c>
      <c r="J11" s="42">
        <v>0</v>
      </c>
      <c r="L11" s="32">
        <v>9</v>
      </c>
      <c r="M11" s="33">
        <f>M10+Main!$O$40</f>
        <v>-3.9519626489394319E-2</v>
      </c>
      <c r="N11" s="32">
        <f>COUNTIFS(Main!$K$4:$K$1509,"&gt;="&amp;M10,Main!$K$4:$K$1509,"&lt;"&amp;M11)</f>
        <v>14</v>
      </c>
    </row>
    <row r="12" spans="1:14" x14ac:dyDescent="0.35">
      <c r="A12" s="42">
        <v>-6.115410464001491E-2</v>
      </c>
      <c r="B12" s="42">
        <v>0.28410053513088529</v>
      </c>
      <c r="C12" s="42">
        <v>-4.2132678064011955E-2</v>
      </c>
      <c r="D12" s="42">
        <v>0.48427940388794888</v>
      </c>
      <c r="E12" s="42">
        <v>-3.6942196387990317E-2</v>
      </c>
      <c r="F12" s="42">
        <v>1.5502305461548882</v>
      </c>
      <c r="G12" s="42">
        <v>10</v>
      </c>
      <c r="H12" s="42">
        <v>34</v>
      </c>
      <c r="I12" s="42">
        <v>4</v>
      </c>
      <c r="J12" s="42">
        <v>2</v>
      </c>
      <c r="L12" s="32">
        <v>10</v>
      </c>
      <c r="M12" s="33">
        <f>M11+Main!$O$40</f>
        <v>-3.326713573397292E-2</v>
      </c>
      <c r="N12" s="32">
        <f>COUNTIFS(Main!$K$4:$K$1509,"&gt;="&amp;M11,Main!$K$4:$K$1509,"&lt;"&amp;M12)</f>
        <v>34</v>
      </c>
    </row>
    <row r="13" spans="1:14" x14ac:dyDescent="0.35">
      <c r="A13" s="42">
        <v>-5.7684865602695687E-2</v>
      </c>
      <c r="B13" s="42">
        <v>0.45332923387058466</v>
      </c>
      <c r="C13" s="42">
        <v>-4.1279611392984042E-2</v>
      </c>
      <c r="D13" s="42">
        <v>0.56759852084418527</v>
      </c>
      <c r="E13" s="42">
        <v>-3.6023796960493716E-2</v>
      </c>
      <c r="F13" s="42">
        <v>1.7799646554658464</v>
      </c>
      <c r="G13" s="42">
        <v>11</v>
      </c>
      <c r="H13" s="42">
        <v>29</v>
      </c>
      <c r="I13" s="42">
        <v>7</v>
      </c>
      <c r="J13" s="42">
        <v>2</v>
      </c>
      <c r="L13" s="32">
        <v>11</v>
      </c>
      <c r="M13" s="33">
        <f>M12+Main!$O$40</f>
        <v>-2.7014644978551525E-2</v>
      </c>
      <c r="N13" s="32">
        <f>COUNTIFS(Main!$K$4:$K$1509,"&gt;="&amp;M12,Main!$K$4:$K$1509,"&lt;"&amp;M13)</f>
        <v>29</v>
      </c>
    </row>
    <row r="14" spans="1:14" x14ac:dyDescent="0.35">
      <c r="A14" s="42">
        <v>-5.6398901247745728E-2</v>
      </c>
      <c r="B14" s="42">
        <v>0.53530938908771208</v>
      </c>
      <c r="C14" s="42">
        <v>-3.9829088213733592E-2</v>
      </c>
      <c r="D14" s="42">
        <v>0.73802371096885544</v>
      </c>
      <c r="E14" s="42">
        <v>-3.6010480395486662E-2</v>
      </c>
      <c r="F14" s="42">
        <v>1.7834890155793688</v>
      </c>
      <c r="G14" s="42">
        <v>12</v>
      </c>
      <c r="H14" s="42">
        <v>56</v>
      </c>
      <c r="I14" s="42">
        <v>8</v>
      </c>
      <c r="J14" s="42">
        <v>9</v>
      </c>
      <c r="L14" s="32">
        <v>12</v>
      </c>
      <c r="M14" s="33">
        <f>M13+Main!$O$40</f>
        <v>-2.076215422313013E-2</v>
      </c>
      <c r="N14" s="32">
        <f>COUNTIFS(Main!$K$4:$K$1509,"&gt;="&amp;M13,Main!$K$4:$K$1509,"&lt;"&amp;M14)</f>
        <v>56</v>
      </c>
    </row>
    <row r="15" spans="1:14" x14ac:dyDescent="0.35">
      <c r="A15" s="42">
        <v>-5.5293452593592488E-2</v>
      </c>
      <c r="B15" s="42">
        <v>0.61567341465141745</v>
      </c>
      <c r="C15" s="42">
        <v>-3.8364599199284748E-2</v>
      </c>
      <c r="D15" s="42">
        <v>0.95302698876791814</v>
      </c>
      <c r="E15" s="42">
        <v>-3.4644533188392855E-2</v>
      </c>
      <c r="F15" s="42">
        <v>2.1761881168452128</v>
      </c>
      <c r="G15" s="42">
        <v>13</v>
      </c>
      <c r="H15" s="42">
        <v>90</v>
      </c>
      <c r="I15" s="42">
        <v>34</v>
      </c>
      <c r="J15" s="42">
        <v>23</v>
      </c>
      <c r="L15" s="32">
        <v>13</v>
      </c>
      <c r="M15" s="33">
        <f>M14+Main!$O$40</f>
        <v>-1.4509663467708735E-2</v>
      </c>
      <c r="N15" s="32">
        <f>COUNTIFS(Main!$K$4:$K$1509,"&gt;="&amp;M14,Main!$K$4:$K$1509,"&lt;"&amp;M15)</f>
        <v>90</v>
      </c>
    </row>
    <row r="16" spans="1:14" x14ac:dyDescent="0.35">
      <c r="A16" s="42">
        <v>-5.5135647434523073E-2</v>
      </c>
      <c r="B16" s="42">
        <v>0.62794706102798581</v>
      </c>
      <c r="C16" s="42">
        <v>-3.7942534314181604E-2</v>
      </c>
      <c r="D16" s="42">
        <v>1.0240994751871937</v>
      </c>
      <c r="E16" s="42">
        <v>-3.4529350172184191E-2</v>
      </c>
      <c r="F16" s="42">
        <v>2.2122339267663311</v>
      </c>
      <c r="G16" s="42">
        <v>14</v>
      </c>
      <c r="H16" s="42">
        <v>158</v>
      </c>
      <c r="I16" s="42">
        <v>38</v>
      </c>
      <c r="J16" s="42">
        <v>27</v>
      </c>
      <c r="L16" s="32">
        <v>14</v>
      </c>
      <c r="M16" s="33">
        <f>M15+Main!$O$40</f>
        <v>-8.2571727122873403E-3</v>
      </c>
      <c r="N16" s="32">
        <f>COUNTIFS(Main!$K$4:$K$1509,"&gt;="&amp;M15,Main!$K$4:$K$1509,"&lt;"&amp;M16)</f>
        <v>158</v>
      </c>
    </row>
    <row r="17" spans="1:14" x14ac:dyDescent="0.35">
      <c r="A17" s="42">
        <v>-5.3949575087499965E-2</v>
      </c>
      <c r="B17" s="42">
        <v>0.72705025718047511</v>
      </c>
      <c r="C17" s="42">
        <v>-3.7510134196842536E-2</v>
      </c>
      <c r="D17" s="42">
        <v>1.1015135380322394</v>
      </c>
      <c r="E17" s="42">
        <v>-3.4423184325605628E-2</v>
      </c>
      <c r="F17" s="42">
        <v>2.2458772622283396</v>
      </c>
      <c r="G17" s="42">
        <v>15</v>
      </c>
      <c r="H17" s="42">
        <v>173</v>
      </c>
      <c r="I17" s="42">
        <v>83</v>
      </c>
      <c r="J17" s="42">
        <v>41</v>
      </c>
      <c r="L17" s="32">
        <v>15</v>
      </c>
      <c r="M17" s="33">
        <f>M16+Main!$O$40</f>
        <v>-2.0046819568659445E-3</v>
      </c>
      <c r="N17" s="32">
        <f>COUNTIFS(Main!$K$4:$K$1509,"&gt;="&amp;M16,Main!$K$4:$K$1509,"&lt;"&amp;M17)</f>
        <v>173</v>
      </c>
    </row>
    <row r="18" spans="1:14" x14ac:dyDescent="0.35">
      <c r="A18" s="42">
        <v>-5.3731932080210987E-2</v>
      </c>
      <c r="B18" s="42">
        <v>0.74660510607281794</v>
      </c>
      <c r="C18" s="42">
        <v>-3.7109013115284702E-2</v>
      </c>
      <c r="D18" s="42">
        <v>1.1776811208700053</v>
      </c>
      <c r="E18" s="42">
        <v>-3.418251062980892E-2</v>
      </c>
      <c r="F18" s="42">
        <v>2.3236509818015687</v>
      </c>
      <c r="G18" s="42">
        <v>16</v>
      </c>
      <c r="H18" s="42">
        <v>182</v>
      </c>
      <c r="I18" s="42">
        <v>122</v>
      </c>
      <c r="J18" s="42">
        <v>82</v>
      </c>
      <c r="L18" s="32">
        <v>16</v>
      </c>
      <c r="M18" s="33">
        <f>M17+Main!$O$40</f>
        <v>4.2478087985554514E-3</v>
      </c>
      <c r="N18" s="32">
        <f>COUNTIFS(Main!$K$4:$K$1509,"&gt;="&amp;M17,Main!$K$4:$K$1509,"&lt;"&amp;M18)</f>
        <v>182</v>
      </c>
    </row>
    <row r="19" spans="1:14" x14ac:dyDescent="0.35">
      <c r="A19" s="42">
        <v>-5.2969055439842233E-2</v>
      </c>
      <c r="B19" s="42">
        <v>0.81869517817068316</v>
      </c>
      <c r="C19" s="42">
        <v>-3.596042089095778E-2</v>
      </c>
      <c r="D19" s="42">
        <v>1.4205945699008073</v>
      </c>
      <c r="E19" s="42">
        <v>-3.378939206019535E-2</v>
      </c>
      <c r="F19" s="42">
        <v>2.4552564832377182</v>
      </c>
      <c r="G19" s="42">
        <v>17</v>
      </c>
      <c r="H19" s="42">
        <v>172</v>
      </c>
      <c r="I19" s="42">
        <v>148</v>
      </c>
      <c r="J19" s="42">
        <v>91</v>
      </c>
      <c r="L19" s="32">
        <v>17</v>
      </c>
      <c r="M19" s="33">
        <f>M18+Main!$O$40</f>
        <v>1.0500299553976848E-2</v>
      </c>
      <c r="N19" s="32">
        <f>COUNTIFS(Main!$K$4:$K$1509,"&gt;="&amp;M18,Main!$K$4:$K$1509,"&lt;"&amp;M19)</f>
        <v>172</v>
      </c>
    </row>
    <row r="20" spans="1:14" x14ac:dyDescent="0.35">
      <c r="A20" s="42">
        <v>-5.1199481356851789E-2</v>
      </c>
      <c r="B20" s="42">
        <v>1.0086842507518685</v>
      </c>
      <c r="C20" s="42">
        <v>-3.4744036518918102E-2</v>
      </c>
      <c r="D20" s="42">
        <v>1.7217178885523268</v>
      </c>
      <c r="E20" s="42">
        <v>-3.3738191231438688E-2</v>
      </c>
      <c r="F20" s="42">
        <v>2.4728206394702004</v>
      </c>
      <c r="G20" s="42">
        <v>18</v>
      </c>
      <c r="H20" s="42">
        <v>120</v>
      </c>
      <c r="I20" s="42">
        <v>201</v>
      </c>
      <c r="J20" s="42">
        <v>146</v>
      </c>
      <c r="L20" s="32">
        <v>18</v>
      </c>
      <c r="M20" s="33">
        <f>M19+Main!$O$40</f>
        <v>1.6752790309398243E-2</v>
      </c>
      <c r="N20" s="32">
        <f>COUNTIFS(Main!$K$4:$K$1509,"&gt;="&amp;M19,Main!$K$4:$K$1509,"&lt;"&amp;M20)</f>
        <v>120</v>
      </c>
    </row>
    <row r="21" spans="1:14" x14ac:dyDescent="0.35">
      <c r="A21" s="42">
        <v>-5.0312421331958616E-2</v>
      </c>
      <c r="B21" s="42">
        <v>1.1169114038848609</v>
      </c>
      <c r="C21" s="42">
        <v>-3.4535103060761907E-2</v>
      </c>
      <c r="D21" s="42">
        <v>1.7783514628072841</v>
      </c>
      <c r="E21" s="42">
        <v>-3.3565654026216717E-2</v>
      </c>
      <c r="F21" s="42">
        <v>2.5327367045040012</v>
      </c>
      <c r="G21" s="42">
        <v>19</v>
      </c>
      <c r="H21" s="42">
        <v>79</v>
      </c>
      <c r="I21" s="42">
        <v>182</v>
      </c>
      <c r="J21" s="42">
        <v>170</v>
      </c>
      <c r="L21" s="32">
        <v>19</v>
      </c>
      <c r="M21" s="33">
        <f>M20+Main!$O$40</f>
        <v>2.3005281064819638E-2</v>
      </c>
      <c r="N21" s="32">
        <f>COUNTIFS(Main!$K$4:$K$1509,"&gt;="&amp;M20,Main!$K$4:$K$1509,"&lt;"&amp;M21)</f>
        <v>79</v>
      </c>
    </row>
    <row r="22" spans="1:14" x14ac:dyDescent="0.35">
      <c r="A22" s="42">
        <v>-5.0253685186941788E-2</v>
      </c>
      <c r="B22" s="42">
        <v>1.1244031093176934</v>
      </c>
      <c r="C22" s="42">
        <v>-3.3332767871552822E-2</v>
      </c>
      <c r="D22" s="42">
        <v>2.1344006388789771</v>
      </c>
      <c r="E22" s="42">
        <v>-3.3263373936455509E-2</v>
      </c>
      <c r="F22" s="42">
        <v>2.6404449559126193</v>
      </c>
      <c r="G22" s="42">
        <v>20</v>
      </c>
      <c r="H22" s="42">
        <v>43</v>
      </c>
      <c r="I22" s="42">
        <v>156</v>
      </c>
      <c r="J22" s="42">
        <v>192</v>
      </c>
      <c r="L22" s="32">
        <v>20</v>
      </c>
      <c r="M22" s="33">
        <f>M21+Main!$O$40</f>
        <v>2.9257771820241033E-2</v>
      </c>
      <c r="N22" s="32">
        <f>COUNTIFS(Main!$K$4:$K$1509,"&gt;="&amp;M21,Main!$K$4:$K$1509,"&lt;"&amp;M22)</f>
        <v>43</v>
      </c>
    </row>
    <row r="23" spans="1:14" x14ac:dyDescent="0.35">
      <c r="A23" s="42">
        <v>-4.9734005674138444E-2</v>
      </c>
      <c r="B23" s="42">
        <v>1.1925057971950133</v>
      </c>
      <c r="C23" s="42">
        <v>-3.1903549013008278E-2</v>
      </c>
      <c r="D23" s="42">
        <v>2.6295737643826342</v>
      </c>
      <c r="E23" s="42">
        <v>-3.3178478144869052E-2</v>
      </c>
      <c r="F23" s="42">
        <v>2.6713289854316966</v>
      </c>
      <c r="G23" s="42">
        <v>21</v>
      </c>
      <c r="H23" s="42">
        <v>28</v>
      </c>
      <c r="I23" s="42">
        <v>89</v>
      </c>
      <c r="J23" s="42">
        <v>165</v>
      </c>
      <c r="L23" s="32">
        <v>21</v>
      </c>
      <c r="M23" s="33">
        <f>M22+Main!$O$40</f>
        <v>3.5510262575662428E-2</v>
      </c>
      <c r="N23" s="32">
        <f>COUNTIFS(Main!$K$4:$K$1509,"&gt;="&amp;M22,Main!$K$4:$K$1509,"&lt;"&amp;M23)</f>
        <v>28</v>
      </c>
    </row>
    <row r="24" spans="1:14" x14ac:dyDescent="0.35">
      <c r="A24" s="42">
        <v>-4.9671609797237601E-2</v>
      </c>
      <c r="B24" s="42">
        <v>1.2009053474286258</v>
      </c>
      <c r="C24" s="42">
        <v>-3.0971843681934622E-2</v>
      </c>
      <c r="D24" s="42">
        <v>2.9980920849977477</v>
      </c>
      <c r="E24" s="42">
        <v>-3.3025304093296029E-2</v>
      </c>
      <c r="F24" s="42">
        <v>2.7277627909357425</v>
      </c>
      <c r="G24" s="42">
        <v>22</v>
      </c>
      <c r="H24" s="42">
        <v>13</v>
      </c>
      <c r="I24" s="42">
        <v>73</v>
      </c>
      <c r="J24" s="42">
        <v>106</v>
      </c>
      <c r="L24" s="32">
        <v>22</v>
      </c>
      <c r="M24" s="33">
        <f>M23+Main!$O$40</f>
        <v>4.1762753331083827E-2</v>
      </c>
      <c r="N24" s="32">
        <f>COUNTIFS(Main!$K$4:$K$1509,"&gt;="&amp;M23,Main!$K$4:$K$1509,"&lt;"&amp;M24)</f>
        <v>13</v>
      </c>
    </row>
    <row r="25" spans="1:14" x14ac:dyDescent="0.35">
      <c r="A25" s="42">
        <v>-4.9596941139372179E-2</v>
      </c>
      <c r="B25" s="42">
        <v>1.2110206604006761</v>
      </c>
      <c r="C25" s="42">
        <v>-3.0700546110786146E-2</v>
      </c>
      <c r="D25" s="42">
        <v>3.1125607996733202</v>
      </c>
      <c r="E25" s="42">
        <v>-3.284151796596007E-2</v>
      </c>
      <c r="F25" s="42">
        <v>2.7966923897470979</v>
      </c>
      <c r="G25" s="42">
        <v>23</v>
      </c>
      <c r="H25" s="42">
        <v>18</v>
      </c>
      <c r="I25" s="42">
        <v>42</v>
      </c>
      <c r="J25" s="42">
        <v>69</v>
      </c>
      <c r="L25" s="32">
        <v>23</v>
      </c>
      <c r="M25" s="33">
        <f>M24+Main!$O$40</f>
        <v>4.8015244086505225E-2</v>
      </c>
      <c r="N25" s="32">
        <f>COUNTIFS(Main!$K$4:$K$1509,"&gt;="&amp;M24,Main!$K$4:$K$1509,"&lt;"&amp;M25)</f>
        <v>18</v>
      </c>
    </row>
    <row r="26" spans="1:14" x14ac:dyDescent="0.35">
      <c r="A26" s="42">
        <v>-4.9297384691861082E-2</v>
      </c>
      <c r="B26" s="42">
        <v>1.2523047801114928</v>
      </c>
      <c r="C26" s="42">
        <v>-3.0378035966340425E-2</v>
      </c>
      <c r="D26" s="42">
        <v>3.2529617932250039</v>
      </c>
      <c r="E26" s="42">
        <v>-3.283993761073016E-2</v>
      </c>
      <c r="F26" s="42">
        <v>2.7972909035104849</v>
      </c>
      <c r="G26" s="42">
        <v>24</v>
      </c>
      <c r="H26" s="42">
        <v>4</v>
      </c>
      <c r="I26" s="42">
        <v>32</v>
      </c>
      <c r="J26" s="42">
        <v>44</v>
      </c>
      <c r="L26" s="32">
        <v>24</v>
      </c>
      <c r="M26" s="33">
        <f>M25+Main!$O$40</f>
        <v>5.4267734841926624E-2</v>
      </c>
      <c r="N26" s="32">
        <f>COUNTIFS(Main!$K$4:$K$1509,"&gt;="&amp;M25,Main!$K$4:$K$1509,"&lt;"&amp;M26)</f>
        <v>4</v>
      </c>
    </row>
    <row r="27" spans="1:14" x14ac:dyDescent="0.35">
      <c r="A27" s="42">
        <v>-4.8431502863089025E-2</v>
      </c>
      <c r="B27" s="42">
        <v>1.3781333648505025</v>
      </c>
      <c r="C27" s="42">
        <v>-2.9305351784638996E-2</v>
      </c>
      <c r="D27" s="42">
        <v>3.7546995381188233</v>
      </c>
      <c r="E27" s="42">
        <v>-3.27195174705638E-2</v>
      </c>
      <c r="F27" s="42">
        <v>2.8431889113637956</v>
      </c>
      <c r="G27" s="42">
        <v>25</v>
      </c>
      <c r="H27" s="42">
        <v>7</v>
      </c>
      <c r="I27" s="42">
        <v>11</v>
      </c>
      <c r="J27" s="42">
        <v>33</v>
      </c>
      <c r="L27" s="32">
        <v>25</v>
      </c>
      <c r="M27" s="33">
        <f>M26+Main!$O$40</f>
        <v>6.0520225597348022E-2</v>
      </c>
      <c r="N27" s="32">
        <f>COUNTIFS(Main!$K$4:$K$1509,"&gt;="&amp;M26,Main!$K$4:$K$1509,"&lt;"&amp;M27)</f>
        <v>7</v>
      </c>
    </row>
    <row r="28" spans="1:14" x14ac:dyDescent="0.35">
      <c r="A28" s="42">
        <v>-4.8009219186360606E-2</v>
      </c>
      <c r="B28" s="42">
        <v>1.4431123117956901</v>
      </c>
      <c r="C28" s="42">
        <v>-2.884820802445166E-2</v>
      </c>
      <c r="D28" s="42">
        <v>3.9852308906137899</v>
      </c>
      <c r="E28" s="42">
        <v>-3.2265415912236056E-2</v>
      </c>
      <c r="F28" s="42">
        <v>3.0215165210083157</v>
      </c>
      <c r="G28" s="42">
        <v>26</v>
      </c>
      <c r="H28" s="42">
        <v>0</v>
      </c>
      <c r="I28" s="42">
        <v>7</v>
      </c>
      <c r="J28" s="42">
        <v>15</v>
      </c>
      <c r="L28" s="32">
        <v>26</v>
      </c>
      <c r="M28" s="33">
        <f>M27+Main!$O$40</f>
        <v>6.6772716352769421E-2</v>
      </c>
      <c r="N28" s="32">
        <f>COUNTIFS(Main!$K$4:$K$1509,"&gt;="&amp;M27,Main!$K$4:$K$1509,"&lt;"&amp;M28)</f>
        <v>0</v>
      </c>
    </row>
    <row r="29" spans="1:14" x14ac:dyDescent="0.35">
      <c r="A29" s="42">
        <v>-4.6649599670321076E-2</v>
      </c>
      <c r="B29" s="42">
        <v>1.6692452553220853</v>
      </c>
      <c r="C29" s="42">
        <v>-2.848684207961813E-2</v>
      </c>
      <c r="D29" s="42">
        <v>4.1747109427778488</v>
      </c>
      <c r="E29" s="42">
        <v>-3.1672994268239468E-2</v>
      </c>
      <c r="F29" s="42">
        <v>3.2668916634048237</v>
      </c>
      <c r="G29" s="42">
        <v>27</v>
      </c>
      <c r="H29" s="42">
        <v>3</v>
      </c>
      <c r="I29" s="42">
        <v>1</v>
      </c>
      <c r="J29" s="42">
        <v>12</v>
      </c>
      <c r="L29" s="32">
        <v>27</v>
      </c>
      <c r="M29" s="33">
        <f>M28+Main!$O$40</f>
        <v>7.3025207108190812E-2</v>
      </c>
      <c r="N29" s="32">
        <f>COUNTIFS(Main!$K$4:$K$1509,"&gt;="&amp;M28,Main!$K$4:$K$1509,"&lt;"&amp;M29)</f>
        <v>3</v>
      </c>
    </row>
    <row r="30" spans="1:14" x14ac:dyDescent="0.35">
      <c r="A30" s="42">
        <v>-4.4876264848295745E-2</v>
      </c>
      <c r="B30" s="42">
        <v>2.0054887899979374</v>
      </c>
      <c r="C30" s="42">
        <v>-2.8345142534253565E-2</v>
      </c>
      <c r="D30" s="42">
        <v>4.2507770564102438</v>
      </c>
      <c r="E30" s="42">
        <v>-3.1581572805964554E-2</v>
      </c>
      <c r="F30" s="42">
        <v>3.3060656668331725</v>
      </c>
      <c r="G30" s="42">
        <v>28</v>
      </c>
      <c r="H30" s="42">
        <v>0</v>
      </c>
      <c r="I30" s="42">
        <v>2</v>
      </c>
      <c r="J30" s="42">
        <v>9</v>
      </c>
      <c r="L30" s="32">
        <v>28</v>
      </c>
      <c r="M30" s="33">
        <f>M29+Main!$O$40</f>
        <v>7.9277697863612204E-2</v>
      </c>
      <c r="N30" s="32">
        <f>COUNTIFS(Main!$K$4:$K$1509,"&gt;="&amp;M29,Main!$K$4:$K$1509,"&lt;"&amp;M30)</f>
        <v>0</v>
      </c>
    </row>
    <row r="31" spans="1:14" x14ac:dyDescent="0.35">
      <c r="A31" s="42">
        <v>-4.4092701616104173E-2</v>
      </c>
      <c r="B31" s="42">
        <v>2.1699123740376303</v>
      </c>
      <c r="C31" s="42">
        <v>-2.8109922888737982E-2</v>
      </c>
      <c r="D31" s="42">
        <v>4.3792610881910674</v>
      </c>
      <c r="E31" s="42">
        <v>-3.157313866331346E-2</v>
      </c>
      <c r="F31" s="42">
        <v>3.3096975055993552</v>
      </c>
      <c r="G31" s="42">
        <v>29</v>
      </c>
      <c r="H31" s="42">
        <v>1</v>
      </c>
      <c r="I31" s="42">
        <v>1</v>
      </c>
      <c r="J31" s="42">
        <v>4</v>
      </c>
      <c r="L31" s="32">
        <v>29</v>
      </c>
      <c r="M31" s="33">
        <f>M30+Main!$O$40</f>
        <v>8.5530188619033595E-2</v>
      </c>
      <c r="N31" s="32">
        <f>COUNTIFS(Main!$K$4:$K$1509,"&gt;="&amp;M30,Main!$K$4:$K$1509,"&lt;"&amp;M31)</f>
        <v>1</v>
      </c>
    </row>
    <row r="32" spans="1:14" x14ac:dyDescent="0.35">
      <c r="A32" s="42">
        <v>-4.4067605215258501E-2</v>
      </c>
      <c r="B32" s="42">
        <v>2.1753453083587018</v>
      </c>
      <c r="C32" s="42">
        <v>-2.7847209086122461E-2</v>
      </c>
      <c r="D32" s="42">
        <v>4.5260526448740839</v>
      </c>
      <c r="E32" s="42">
        <v>-3.1507245320763121E-2</v>
      </c>
      <c r="F32" s="42">
        <v>3.3381758147287632</v>
      </c>
      <c r="G32" s="42">
        <v>30</v>
      </c>
      <c r="H32" s="42">
        <v>0</v>
      </c>
      <c r="I32" s="42">
        <v>1</v>
      </c>
      <c r="J32" s="42">
        <v>6</v>
      </c>
      <c r="L32" s="32">
        <v>30</v>
      </c>
      <c r="M32" s="33">
        <f>M31+Main!$O$40</f>
        <v>9.1782679374454987E-2</v>
      </c>
      <c r="N32" s="32">
        <f>COUNTIFS(Main!$K$4:$K$1509,"&gt;="&amp;M31,Main!$K$4:$K$1509,"&lt;"&amp;M32)</f>
        <v>0</v>
      </c>
    </row>
    <row r="33" spans="1:14" x14ac:dyDescent="0.35">
      <c r="A33" s="42">
        <v>-4.4036467853939859E-2</v>
      </c>
      <c r="B33" s="42">
        <v>2.1821005518985053</v>
      </c>
      <c r="C33" s="42">
        <v>-2.7759958403126783E-2</v>
      </c>
      <c r="D33" s="42">
        <v>4.575576071771998</v>
      </c>
      <c r="E33" s="42">
        <v>-3.1205400658170651E-2</v>
      </c>
      <c r="F33" s="42">
        <v>3.4709970993882067</v>
      </c>
      <c r="G33" s="42">
        <v>31</v>
      </c>
      <c r="H33" s="42">
        <v>1</v>
      </c>
      <c r="I33" s="42">
        <v>1</v>
      </c>
      <c r="J33" s="42">
        <v>3</v>
      </c>
      <c r="L33" s="32">
        <v>31</v>
      </c>
      <c r="M33" s="33">
        <f>M32+Main!$O$40</f>
        <v>9.8035170129876378E-2</v>
      </c>
      <c r="N33" s="32">
        <f>COUNTIFS(Main!$K$4:$K$1509,"&gt;="&amp;M32,Main!$K$4:$K$1509,"&lt;"&amp;M33)</f>
        <v>1</v>
      </c>
    </row>
    <row r="34" spans="1:14" x14ac:dyDescent="0.35">
      <c r="A34" s="42">
        <v>-4.2994857276402482E-2</v>
      </c>
      <c r="B34" s="42">
        <v>2.4174936152722735</v>
      </c>
      <c r="C34" s="42">
        <v>-2.7296297989747274E-2</v>
      </c>
      <c r="D34" s="42">
        <v>4.8452523854586556</v>
      </c>
      <c r="E34" s="42">
        <v>-3.10854321784255E-2</v>
      </c>
      <c r="F34" s="42">
        <v>3.5248742293922302</v>
      </c>
      <c r="G34" s="42">
        <v>32</v>
      </c>
      <c r="H34" s="42">
        <v>0</v>
      </c>
      <c r="I34" s="42">
        <v>0</v>
      </c>
      <c r="J34" s="42">
        <v>0</v>
      </c>
      <c r="L34" s="32">
        <v>32</v>
      </c>
      <c r="M34" s="33">
        <f>M33+Main!$O$40</f>
        <v>0.10428766088529777</v>
      </c>
      <c r="N34" s="32">
        <f>COUNTIFS(Main!$K$4:$K$1509,"&gt;="&amp;M33,Main!$K$4:$K$1509,"&lt;"&amp;M34)</f>
        <v>0</v>
      </c>
    </row>
    <row r="35" spans="1:14" x14ac:dyDescent="0.35">
      <c r="A35" s="42">
        <v>-4.2948298952448317E-2</v>
      </c>
      <c r="B35" s="42">
        <v>2.4284482443186182</v>
      </c>
      <c r="C35" s="42">
        <v>-2.6825885631581673E-2</v>
      </c>
      <c r="D35" s="42">
        <v>5.1301257800374289</v>
      </c>
      <c r="E35" s="42">
        <v>-3.1039885315601874E-2</v>
      </c>
      <c r="F35" s="42">
        <v>3.5454920999386728</v>
      </c>
      <c r="G35" s="42">
        <v>33</v>
      </c>
      <c r="H35" s="42">
        <v>0</v>
      </c>
      <c r="I35" s="42">
        <v>0</v>
      </c>
      <c r="J35" s="42">
        <v>0</v>
      </c>
      <c r="L35" s="32">
        <v>33</v>
      </c>
      <c r="M35" s="33">
        <f>M34+Main!$O$40</f>
        <v>0.11054015164071916</v>
      </c>
      <c r="N35" s="32">
        <f>COUNTIFS(Main!$K$4:$K$1509,"&gt;="&amp;M34,Main!$K$4:$K$1509,"&lt;"&amp;M35)</f>
        <v>0</v>
      </c>
    </row>
    <row r="36" spans="1:14" x14ac:dyDescent="0.35">
      <c r="A36" s="42">
        <v>-4.2933422908601429E-2</v>
      </c>
      <c r="B36" s="42">
        <v>2.431956317275791</v>
      </c>
      <c r="C36" s="42">
        <v>-2.6590512425611459E-2</v>
      </c>
      <c r="D36" s="42">
        <v>5.2769549916197684</v>
      </c>
      <c r="E36" s="42">
        <v>-3.0822815236951757E-2</v>
      </c>
      <c r="F36" s="42">
        <v>3.6449934876987951</v>
      </c>
      <c r="G36" s="42">
        <v>34</v>
      </c>
      <c r="H36" s="42">
        <v>1</v>
      </c>
      <c r="I36" s="42">
        <v>1</v>
      </c>
      <c r="J36" s="42">
        <v>1</v>
      </c>
      <c r="L36" s="32">
        <v>34</v>
      </c>
      <c r="M36" s="33">
        <f>M35+Main!$O$40</f>
        <v>0.11679264239614055</v>
      </c>
      <c r="N36" s="32">
        <f>COUNTIFS(Main!$K$4:$K$1509,"&gt;="&amp;M35,Main!$K$4:$K$1509,"&lt;"&amp;M36)</f>
        <v>1</v>
      </c>
    </row>
    <row r="37" spans="1:14" x14ac:dyDescent="0.35">
      <c r="A37" s="42">
        <v>-4.2765693760071333E-2</v>
      </c>
      <c r="B37" s="42">
        <v>2.4717761800863336</v>
      </c>
      <c r="C37" s="42">
        <v>-2.6511762746010591E-2</v>
      </c>
      <c r="D37" s="42">
        <v>5.326721669208073</v>
      </c>
      <c r="E37" s="42">
        <v>-3.0242297187563376E-2</v>
      </c>
      <c r="F37" s="42">
        <v>3.9212725129195705</v>
      </c>
      <c r="G37" s="42">
        <v>35</v>
      </c>
      <c r="H37" s="42">
        <v>1</v>
      </c>
      <c r="I37" s="42">
        <v>1</v>
      </c>
      <c r="J37" s="42">
        <v>1</v>
      </c>
      <c r="L37" s="32">
        <v>35</v>
      </c>
      <c r="M37" s="33">
        <f>M36+Main!$O$40</f>
        <v>0.12304513315156194</v>
      </c>
      <c r="N37" s="32">
        <f>COUNTIFS(Main!$K$4:$K$1509,"&gt;="&amp;M36,Main!$K$4:$K$1509,"&lt;="&amp;M37)</f>
        <v>1</v>
      </c>
    </row>
    <row r="38" spans="1:14" x14ac:dyDescent="0.35">
      <c r="A38" s="33">
        <v>-4.197793707636327E-2</v>
      </c>
      <c r="B38" s="33">
        <v>2.6654006391094582</v>
      </c>
      <c r="C38" s="33">
        <v>-2.649334286765365E-2</v>
      </c>
      <c r="D38" s="33">
        <v>5.3384087812237535</v>
      </c>
      <c r="E38" s="33">
        <v>-3.0204497294144133E-2</v>
      </c>
      <c r="F38" s="33">
        <v>3.9397813483679003</v>
      </c>
    </row>
    <row r="39" spans="1:14" x14ac:dyDescent="0.35">
      <c r="A39" s="33">
        <v>-4.1681731089255242E-2</v>
      </c>
      <c r="B39" s="33">
        <v>2.7410617677582763</v>
      </c>
      <c r="C39" s="33">
        <v>-2.6378544059257696E-2</v>
      </c>
      <c r="D39" s="33">
        <v>5.4116441966077611</v>
      </c>
      <c r="E39" s="33">
        <v>-2.990826805661859E-2</v>
      </c>
      <c r="F39" s="33">
        <v>4.0870522828806291</v>
      </c>
    </row>
    <row r="40" spans="1:14" x14ac:dyDescent="0.35">
      <c r="A40" s="33">
        <v>-4.1234935459687191E-2</v>
      </c>
      <c r="B40" s="33">
        <v>2.8581869033228746</v>
      </c>
      <c r="C40" s="33">
        <v>-2.6186525658955805E-2</v>
      </c>
      <c r="D40" s="33">
        <v>5.5356742389020042</v>
      </c>
      <c r="E40" s="33">
        <v>-2.9507519922028644E-2</v>
      </c>
      <c r="F40" s="33">
        <v>4.2926042098093129</v>
      </c>
    </row>
    <row r="41" spans="1:14" x14ac:dyDescent="0.35">
      <c r="A41" s="33">
        <v>-4.113043023955637E-2</v>
      </c>
      <c r="B41" s="33">
        <v>2.8861068660672253</v>
      </c>
      <c r="C41" s="33">
        <v>-2.6049478907619248E-2</v>
      </c>
      <c r="D41" s="33">
        <v>5.6253712667864439</v>
      </c>
      <c r="E41" s="33">
        <v>-2.9389678452953771E-2</v>
      </c>
      <c r="F41" s="33">
        <v>4.3544412514548263</v>
      </c>
    </row>
    <row r="42" spans="1:14" x14ac:dyDescent="0.35">
      <c r="A42" s="33">
        <v>-4.1094066348895703E-2</v>
      </c>
      <c r="B42" s="33">
        <v>2.8958688404248161</v>
      </c>
      <c r="C42" s="33">
        <v>-2.6035360355949593E-2</v>
      </c>
      <c r="D42" s="33">
        <v>5.6346674892008108</v>
      </c>
      <c r="E42" s="33">
        <v>-2.9197282255910735E-2</v>
      </c>
      <c r="F42" s="33">
        <v>4.4567707766557101</v>
      </c>
    </row>
    <row r="43" spans="1:14" x14ac:dyDescent="0.35">
      <c r="A43" s="33">
        <v>-4.0143798495616889E-2</v>
      </c>
      <c r="B43" s="33">
        <v>3.1596279966840632</v>
      </c>
      <c r="C43" s="33">
        <v>-2.6007756900493381E-2</v>
      </c>
      <c r="D43" s="33">
        <v>5.6528727482824044</v>
      </c>
      <c r="E43" s="33">
        <v>-2.906626034776183E-2</v>
      </c>
      <c r="F43" s="33">
        <v>4.527433473549709</v>
      </c>
    </row>
    <row r="44" spans="1:14" x14ac:dyDescent="0.35">
      <c r="A44" s="33">
        <v>-3.9259212450673958E-2</v>
      </c>
      <c r="B44" s="33">
        <v>3.4203529775458636</v>
      </c>
      <c r="C44" s="33">
        <v>-2.5909990347035252E-2</v>
      </c>
      <c r="D44" s="33">
        <v>5.7176722676007357</v>
      </c>
      <c r="E44" s="33">
        <v>-2.8536249608004258E-2</v>
      </c>
      <c r="F44" s="33">
        <v>4.8214022354963442</v>
      </c>
    </row>
    <row r="45" spans="1:14" x14ac:dyDescent="0.35">
      <c r="A45" s="33">
        <v>-3.8917251024528379E-2</v>
      </c>
      <c r="B45" s="33">
        <v>3.5251255459270157</v>
      </c>
      <c r="C45" s="33">
        <v>-2.573795984535536E-2</v>
      </c>
      <c r="D45" s="33">
        <v>5.8329049469424286</v>
      </c>
      <c r="E45" s="33">
        <v>-2.8443513944655319E-2</v>
      </c>
      <c r="F45" s="33">
        <v>4.8741836058310541</v>
      </c>
    </row>
    <row r="46" spans="1:14" x14ac:dyDescent="0.35">
      <c r="A46" s="33">
        <v>-3.8560695309504858E-2</v>
      </c>
      <c r="B46" s="33">
        <v>3.6367537662610001</v>
      </c>
      <c r="C46" s="33">
        <v>-2.566259381459467E-2</v>
      </c>
      <c r="D46" s="33">
        <v>5.8838747212979143</v>
      </c>
      <c r="E46" s="33">
        <v>-2.8110880565220531E-2</v>
      </c>
      <c r="F46" s="33">
        <v>5.0668205143319263</v>
      </c>
    </row>
    <row r="47" spans="1:14" x14ac:dyDescent="0.35">
      <c r="A47" s="33">
        <v>-3.8556845677182455E-2</v>
      </c>
      <c r="B47" s="33">
        <v>3.637972307810482</v>
      </c>
      <c r="C47" s="33">
        <v>-2.5492968312776292E-2</v>
      </c>
      <c r="D47" s="33">
        <v>5.9996767478956992</v>
      </c>
      <c r="E47" s="33">
        <v>-2.7985711676513803E-2</v>
      </c>
      <c r="F47" s="33">
        <v>5.1406554558312347</v>
      </c>
    </row>
    <row r="48" spans="1:14" x14ac:dyDescent="0.35">
      <c r="A48" s="33">
        <v>-3.8343340471928881E-2</v>
      </c>
      <c r="B48" s="33">
        <v>3.7060007231088403</v>
      </c>
      <c r="C48" s="33">
        <v>-2.5301903580303854E-2</v>
      </c>
      <c r="D48" s="33">
        <v>6.1319140814173698</v>
      </c>
      <c r="E48" s="33">
        <v>-2.7949113625439635E-2</v>
      </c>
      <c r="F48" s="33">
        <v>5.1623833933316243</v>
      </c>
    </row>
    <row r="49" spans="1:6" x14ac:dyDescent="0.35">
      <c r="A49" s="33">
        <v>-3.8323955151914529E-2</v>
      </c>
      <c r="B49" s="33">
        <v>3.7122208899298714</v>
      </c>
      <c r="C49" s="33">
        <v>-2.5276615263696837E-2</v>
      </c>
      <c r="D49" s="33">
        <v>6.1495590855922062</v>
      </c>
      <c r="E49" s="33">
        <v>-2.7914453779690488E-2</v>
      </c>
      <c r="F49" s="33">
        <v>5.1830188260635097</v>
      </c>
    </row>
    <row r="50" spans="1:6" x14ac:dyDescent="0.35">
      <c r="A50" s="33">
        <v>-3.7862824461226449E-2</v>
      </c>
      <c r="B50" s="33">
        <v>3.8623233685104497</v>
      </c>
      <c r="C50" s="33">
        <v>-2.5263600637947158E-2</v>
      </c>
      <c r="D50" s="33">
        <v>6.158653087007071</v>
      </c>
      <c r="E50" s="33">
        <v>-2.7851268708026636E-2</v>
      </c>
      <c r="F50" s="33">
        <v>5.2207830532129869</v>
      </c>
    </row>
    <row r="51" spans="1:6" x14ac:dyDescent="0.35">
      <c r="A51" s="33">
        <v>-3.7684547756922669E-2</v>
      </c>
      <c r="B51" s="33">
        <v>3.9214569196767415</v>
      </c>
      <c r="C51" s="33">
        <v>-2.5203831573864823E-2</v>
      </c>
      <c r="D51" s="33">
        <v>6.2005303333982233</v>
      </c>
      <c r="E51" s="33">
        <v>-2.7649550423923648E-2</v>
      </c>
      <c r="F51" s="33">
        <v>5.3426061107942555</v>
      </c>
    </row>
    <row r="52" spans="1:6" x14ac:dyDescent="0.35">
      <c r="A52" s="33">
        <v>-3.7530549767487466E-2</v>
      </c>
      <c r="B52" s="33">
        <v>3.9730333341840192</v>
      </c>
      <c r="C52" s="33">
        <v>-2.5162113531581824E-2</v>
      </c>
      <c r="D52" s="33">
        <v>6.2298705255355804</v>
      </c>
      <c r="E52" s="33">
        <v>-2.7534436776461984E-2</v>
      </c>
      <c r="F52" s="33">
        <v>5.4129877639326134</v>
      </c>
    </row>
    <row r="53" spans="1:6" x14ac:dyDescent="0.35">
      <c r="A53" s="33">
        <v>-3.7436021271892328E-2</v>
      </c>
      <c r="B53" s="33">
        <v>4.0049203728395328</v>
      </c>
      <c r="C53" s="33">
        <v>-2.5120608494476161E-2</v>
      </c>
      <c r="D53" s="33">
        <v>6.2591509642798666</v>
      </c>
      <c r="E53" s="33">
        <v>-2.7495767738874428E-2</v>
      </c>
      <c r="F53" s="33">
        <v>5.4367709827890929</v>
      </c>
    </row>
    <row r="54" spans="1:6" x14ac:dyDescent="0.35">
      <c r="A54" s="33">
        <v>-3.7215538565414666E-2</v>
      </c>
      <c r="B54" s="33">
        <v>4.0799695512168714</v>
      </c>
      <c r="C54" s="33">
        <v>-2.4949798776103208E-2</v>
      </c>
      <c r="D54" s="33">
        <v>6.3805965102023929</v>
      </c>
      <c r="E54" s="33">
        <v>-2.6999201491568921E-2</v>
      </c>
      <c r="F54" s="33">
        <v>5.7484711344105275</v>
      </c>
    </row>
    <row r="55" spans="1:6" x14ac:dyDescent="0.35">
      <c r="A55" s="33">
        <v>-3.6920588614048316E-2</v>
      </c>
      <c r="B55" s="33">
        <v>4.1818435216468179</v>
      </c>
      <c r="C55" s="33">
        <v>-2.4800399075016129E-2</v>
      </c>
      <c r="D55" s="33">
        <v>6.4880647611400066</v>
      </c>
      <c r="E55" s="33">
        <v>-2.6876999072253539E-2</v>
      </c>
      <c r="F55" s="33">
        <v>5.8269691857408681</v>
      </c>
    </row>
    <row r="56" spans="1:6" x14ac:dyDescent="0.35">
      <c r="A56" s="33">
        <v>-3.6850501843426926E-2</v>
      </c>
      <c r="B56" s="33">
        <v>4.206299801950947</v>
      </c>
      <c r="C56" s="33">
        <v>-2.4556412512249083E-2</v>
      </c>
      <c r="D56" s="33">
        <v>6.6660658694415273</v>
      </c>
      <c r="E56" s="33">
        <v>-2.642486257093506E-2</v>
      </c>
      <c r="F56" s="33">
        <v>6.1235496388760975</v>
      </c>
    </row>
    <row r="57" spans="1:6" x14ac:dyDescent="0.35">
      <c r="A57" s="33">
        <v>-3.6116289331452847E-2</v>
      </c>
      <c r="B57" s="33">
        <v>4.4682399107770907</v>
      </c>
      <c r="C57" s="33">
        <v>-2.4479036308500266E-2</v>
      </c>
      <c r="D57" s="33">
        <v>6.7231605456043813</v>
      </c>
      <c r="E57" s="33">
        <v>-2.6389487303651881E-2</v>
      </c>
      <c r="F57" s="33">
        <v>6.1471619274176206</v>
      </c>
    </row>
    <row r="58" spans="1:6" x14ac:dyDescent="0.35">
      <c r="A58" s="33">
        <v>-3.5768843916778176E-2</v>
      </c>
      <c r="B58" s="33">
        <v>4.5958469765637107</v>
      </c>
      <c r="C58" s="33">
        <v>-2.4448729194697063E-2</v>
      </c>
      <c r="D58" s="33">
        <v>6.7456081459993333</v>
      </c>
      <c r="E58" s="33">
        <v>-2.6240934125156025E-2</v>
      </c>
      <c r="F58" s="33">
        <v>6.2469632860113284</v>
      </c>
    </row>
    <row r="59" spans="1:6" x14ac:dyDescent="0.35">
      <c r="A59" s="33">
        <v>-3.5401927050915723E-2</v>
      </c>
      <c r="B59" s="33">
        <v>4.7331460472113998</v>
      </c>
      <c r="C59" s="33">
        <v>-2.4103917812705686E-2</v>
      </c>
      <c r="D59" s="33">
        <v>7.0043385781794667</v>
      </c>
      <c r="E59" s="33">
        <v>-2.6173492888624219E-2</v>
      </c>
      <c r="F59" s="33">
        <v>6.2926154549625437</v>
      </c>
    </row>
    <row r="60" spans="1:6" x14ac:dyDescent="0.35">
      <c r="A60" s="33">
        <v>-3.5191639354054526E-2</v>
      </c>
      <c r="B60" s="33">
        <v>4.8130087022437138</v>
      </c>
      <c r="C60" s="33">
        <v>-2.3861319554887586E-2</v>
      </c>
      <c r="D60" s="33">
        <v>7.1900360996301265</v>
      </c>
      <c r="E60" s="33">
        <v>-2.6088461330447368E-2</v>
      </c>
      <c r="F60" s="33">
        <v>6.3504803435143726</v>
      </c>
    </row>
    <row r="61" spans="1:6" x14ac:dyDescent="0.35">
      <c r="A61" s="33">
        <v>-3.5150062138070544E-2</v>
      </c>
      <c r="B61" s="33">
        <v>4.8288998742455718</v>
      </c>
      <c r="C61" s="33">
        <v>-2.3846842857677516E-2</v>
      </c>
      <c r="D61" s="33">
        <v>7.2012125565667837</v>
      </c>
      <c r="E61" s="33">
        <v>-2.5921878357932204E-2</v>
      </c>
      <c r="F61" s="33">
        <v>6.4648282814573639</v>
      </c>
    </row>
    <row r="62" spans="1:6" x14ac:dyDescent="0.35">
      <c r="A62" s="33">
        <v>-3.5090353176131947E-2</v>
      </c>
      <c r="B62" s="33">
        <v>4.8517794524171123</v>
      </c>
      <c r="C62" s="33">
        <v>-2.3804234927624519E-2</v>
      </c>
      <c r="D62" s="33">
        <v>7.2341692724404139</v>
      </c>
      <c r="E62" s="33">
        <v>-2.5720554690623766E-2</v>
      </c>
      <c r="F62" s="33">
        <v>6.6047628232726643</v>
      </c>
    </row>
    <row r="63" spans="1:6" x14ac:dyDescent="0.35">
      <c r="A63" s="33">
        <v>-3.5045766912959013E-2</v>
      </c>
      <c r="B63" s="33">
        <v>4.8689090381396145</v>
      </c>
      <c r="C63" s="33">
        <v>-2.3797652845656225E-2</v>
      </c>
      <c r="D63" s="33">
        <v>7.2392686918889355</v>
      </c>
      <c r="E63" s="33">
        <v>-2.571807998961078E-2</v>
      </c>
      <c r="F63" s="33">
        <v>6.606494741262936</v>
      </c>
    </row>
    <row r="64" spans="1:6" x14ac:dyDescent="0.35">
      <c r="A64" s="33">
        <v>-3.5036670523063557E-2</v>
      </c>
      <c r="B64" s="33">
        <v>4.8724084802425072</v>
      </c>
      <c r="C64" s="33">
        <v>-2.3521933484554475E-2</v>
      </c>
      <c r="D64" s="33">
        <v>7.4548597183232603</v>
      </c>
      <c r="E64" s="33">
        <v>-2.5177562942362529E-2</v>
      </c>
      <c r="F64" s="33">
        <v>6.9916223804098783</v>
      </c>
    </row>
    <row r="65" spans="1:6" x14ac:dyDescent="0.35">
      <c r="A65" s="33">
        <v>-3.4968597837746737E-2</v>
      </c>
      <c r="B65" s="33">
        <v>4.8986470574365191</v>
      </c>
      <c r="C65" s="33">
        <v>-2.2783219961172625E-2</v>
      </c>
      <c r="D65" s="33">
        <v>8.0513231923056487</v>
      </c>
      <c r="E65" s="33">
        <v>-2.5097042178587554E-2</v>
      </c>
      <c r="F65" s="33">
        <v>7.0501560941498411</v>
      </c>
    </row>
    <row r="66" spans="1:6" x14ac:dyDescent="0.35">
      <c r="A66" s="33">
        <v>-3.4685557987889984E-2</v>
      </c>
      <c r="B66" s="33">
        <v>5.0086995774273779</v>
      </c>
      <c r="C66" s="33">
        <v>-2.250814786006803E-2</v>
      </c>
      <c r="D66" s="33">
        <v>8.2803241509138257</v>
      </c>
      <c r="E66" s="33">
        <v>-2.5067826741582408E-2</v>
      </c>
      <c r="F66" s="33">
        <v>7.0714680024523586</v>
      </c>
    </row>
    <row r="67" spans="1:6" x14ac:dyDescent="0.35">
      <c r="A67" s="33">
        <v>-3.454105405478896E-2</v>
      </c>
      <c r="B67" s="33">
        <v>5.0654783840130007</v>
      </c>
      <c r="C67" s="33">
        <v>-2.2380473343120988E-2</v>
      </c>
      <c r="D67" s="33">
        <v>8.3878648414897707</v>
      </c>
      <c r="E67" s="33">
        <v>-2.4887899868011428E-2</v>
      </c>
      <c r="F67" s="33">
        <v>7.2035869295497106</v>
      </c>
    </row>
    <row r="68" spans="1:6" x14ac:dyDescent="0.35">
      <c r="A68" s="33">
        <v>-3.4540325252176325E-2</v>
      </c>
      <c r="B68" s="33">
        <v>5.0657657592825256</v>
      </c>
      <c r="C68" s="33">
        <v>-2.2315088279353284E-2</v>
      </c>
      <c r="D68" s="33">
        <v>8.4432433202333215</v>
      </c>
      <c r="E68" s="33">
        <v>-2.4721138784551296E-2</v>
      </c>
      <c r="F68" s="33">
        <v>7.3273652711275101</v>
      </c>
    </row>
    <row r="69" spans="1:6" x14ac:dyDescent="0.35">
      <c r="A69" s="33">
        <v>-3.437639048103399E-2</v>
      </c>
      <c r="B69" s="33">
        <v>5.1306649173831742</v>
      </c>
      <c r="C69" s="33">
        <v>-2.2296043030756486E-2</v>
      </c>
      <c r="D69" s="33">
        <v>8.4594124966703923</v>
      </c>
      <c r="E69" s="33">
        <v>-2.4378060201247369E-2</v>
      </c>
      <c r="F69" s="33">
        <v>7.5859998499844767</v>
      </c>
    </row>
    <row r="70" spans="1:6" x14ac:dyDescent="0.35">
      <c r="A70" s="33">
        <v>-3.4343870663849793E-2</v>
      </c>
      <c r="B70" s="33">
        <v>5.1435999353929427</v>
      </c>
      <c r="C70" s="33">
        <v>-2.1953310681351448E-2</v>
      </c>
      <c r="D70" s="33">
        <v>8.7533424388666017</v>
      </c>
      <c r="E70" s="33">
        <v>-2.4336910999244177E-2</v>
      </c>
      <c r="F70" s="33">
        <v>7.6173785656174591</v>
      </c>
    </row>
    <row r="71" spans="1:6" x14ac:dyDescent="0.35">
      <c r="A71" s="33">
        <v>-3.4343221193611648E-2</v>
      </c>
      <c r="B71" s="33">
        <v>5.1438584726436805</v>
      </c>
      <c r="C71" s="33">
        <v>-2.1952395232672273E-2</v>
      </c>
      <c r="D71" s="33">
        <v>8.754134976946963</v>
      </c>
      <c r="E71" s="33">
        <v>-2.41149852051591E-2</v>
      </c>
      <c r="F71" s="33">
        <v>7.7879210567536994</v>
      </c>
    </row>
    <row r="72" spans="1:6" x14ac:dyDescent="0.35">
      <c r="A72" s="33">
        <v>-3.4171112551725343E-2</v>
      </c>
      <c r="B72" s="33">
        <v>5.2126533983272889</v>
      </c>
      <c r="C72" s="33">
        <v>-2.1937452194537233E-2</v>
      </c>
      <c r="D72" s="33">
        <v>8.767077287226547</v>
      </c>
      <c r="E72" s="33">
        <v>-2.4114256987121954E-2</v>
      </c>
      <c r="F72" s="33">
        <v>7.788484294884209</v>
      </c>
    </row>
    <row r="73" spans="1:6" x14ac:dyDescent="0.35">
      <c r="A73" s="33">
        <v>-3.3942652351793341E-2</v>
      </c>
      <c r="B73" s="33">
        <v>5.3048416553874631</v>
      </c>
      <c r="C73" s="33">
        <v>-2.192015058608688E-2</v>
      </c>
      <c r="D73" s="33">
        <v>8.7820754690106178</v>
      </c>
      <c r="E73" s="33">
        <v>-2.3876271128979509E-2</v>
      </c>
      <c r="F73" s="33">
        <v>7.9738160283381179</v>
      </c>
    </row>
    <row r="74" spans="1:6" x14ac:dyDescent="0.35">
      <c r="A74" s="33">
        <v>-3.3901551675681457E-2</v>
      </c>
      <c r="B74" s="33">
        <v>5.3215314422534528</v>
      </c>
      <c r="C74" s="33">
        <v>-2.1877440971415477E-2</v>
      </c>
      <c r="D74" s="33">
        <v>8.8191590416467243</v>
      </c>
      <c r="E74" s="33">
        <v>-2.3566397189650229E-2</v>
      </c>
      <c r="F74" s="33">
        <v>8.2188698354063927</v>
      </c>
    </row>
    <row r="75" spans="1:6" x14ac:dyDescent="0.35">
      <c r="A75" s="33">
        <v>-3.3641911698975485E-2</v>
      </c>
      <c r="B75" s="33">
        <v>5.4276997407202483</v>
      </c>
      <c r="C75" s="33">
        <v>-2.1853648798231203E-2</v>
      </c>
      <c r="D75" s="33">
        <v>8.8398541250802474</v>
      </c>
      <c r="E75" s="33">
        <v>-2.3420329319664011E-2</v>
      </c>
      <c r="F75" s="33">
        <v>8.3358324113601636</v>
      </c>
    </row>
    <row r="76" spans="1:6" x14ac:dyDescent="0.35">
      <c r="A76" s="33">
        <v>-3.3534303861538835E-2</v>
      </c>
      <c r="B76" s="33">
        <v>5.4720725588559462</v>
      </c>
      <c r="C76" s="33">
        <v>-2.1602572508279527E-2</v>
      </c>
      <c r="D76" s="33">
        <v>9.0598495944674475</v>
      </c>
      <c r="E76" s="33">
        <v>-2.3406589067611786E-2</v>
      </c>
      <c r="F76" s="33">
        <v>8.3468821802727593</v>
      </c>
    </row>
    <row r="77" spans="1:6" x14ac:dyDescent="0.35">
      <c r="A77" s="33">
        <v>-3.3426024679338279E-2</v>
      </c>
      <c r="B77" s="33">
        <v>5.5169410165872215</v>
      </c>
      <c r="C77" s="33">
        <v>-2.0810979092382408E-2</v>
      </c>
      <c r="D77" s="33">
        <v>9.7721196402932886</v>
      </c>
      <c r="E77" s="33">
        <v>-2.3210967943665135E-2</v>
      </c>
      <c r="F77" s="33">
        <v>8.5050763197511472</v>
      </c>
    </row>
    <row r="78" spans="1:6" x14ac:dyDescent="0.35">
      <c r="A78" s="33">
        <v>-3.2948716920409411E-2</v>
      </c>
      <c r="B78" s="33">
        <v>5.7173267329932704</v>
      </c>
      <c r="C78" s="33">
        <v>-2.061923628730777E-2</v>
      </c>
      <c r="D78" s="33">
        <v>9.9487703190351748</v>
      </c>
      <c r="E78" s="33">
        <v>-2.3053912896366973E-2</v>
      </c>
      <c r="F78" s="33">
        <v>8.6332611154609253</v>
      </c>
    </row>
    <row r="79" spans="1:6" x14ac:dyDescent="0.35">
      <c r="A79" s="33">
        <v>-3.2580332930111991E-2</v>
      </c>
      <c r="B79" s="33">
        <v>5.8748547234509898</v>
      </c>
      <c r="C79" s="33">
        <v>-2.0608297652119412E-2</v>
      </c>
      <c r="D79" s="33">
        <v>9.9588949795978916</v>
      </c>
      <c r="E79" s="33">
        <v>-2.3012006602011623E-2</v>
      </c>
      <c r="F79" s="33">
        <v>8.6676399548666954</v>
      </c>
    </row>
    <row r="80" spans="1:6" x14ac:dyDescent="0.35">
      <c r="A80" s="33">
        <v>-3.2529985221471026E-2</v>
      </c>
      <c r="B80" s="33">
        <v>5.896576811966975</v>
      </c>
      <c r="C80" s="33">
        <v>-2.0578873173309472E-2</v>
      </c>
      <c r="D80" s="33">
        <v>9.9861548884552409</v>
      </c>
      <c r="E80" s="33">
        <v>-2.2989432744575777E-2</v>
      </c>
      <c r="F80" s="33">
        <v>8.6861895159320159</v>
      </c>
    </row>
    <row r="81" spans="1:6" x14ac:dyDescent="0.35">
      <c r="A81" s="33">
        <v>-3.2523191705560062E-2</v>
      </c>
      <c r="B81" s="33">
        <v>5.8995113428060639</v>
      </c>
      <c r="C81" s="33">
        <v>-2.0202731047942023E-2</v>
      </c>
      <c r="D81" s="33">
        <v>10.337790126808981</v>
      </c>
      <c r="E81" s="33">
        <v>-2.282707750377368E-2</v>
      </c>
      <c r="F81" s="33">
        <v>8.8202282722001382</v>
      </c>
    </row>
    <row r="82" spans="1:6" x14ac:dyDescent="0.35">
      <c r="A82" s="33">
        <v>-3.2345880653710184E-2</v>
      </c>
      <c r="B82" s="33">
        <v>5.9763984414965172</v>
      </c>
      <c r="C82" s="33">
        <v>-1.9897450471069084E-2</v>
      </c>
      <c r="D82" s="33">
        <v>10.627382816501719</v>
      </c>
      <c r="E82" s="33">
        <v>-2.261258054154203E-2</v>
      </c>
      <c r="F82" s="33">
        <v>8.9989868725198132</v>
      </c>
    </row>
    <row r="83" spans="1:6" x14ac:dyDescent="0.35">
      <c r="A83" s="33">
        <v>-3.1583411166611064E-2</v>
      </c>
      <c r="B83" s="33">
        <v>6.3134397408518321</v>
      </c>
      <c r="C83" s="33">
        <v>-1.9779655671687206E-2</v>
      </c>
      <c r="D83" s="33">
        <v>10.740099615519002</v>
      </c>
      <c r="E83" s="33">
        <v>-2.2559104018295296E-2</v>
      </c>
      <c r="F83" s="33">
        <v>9.043846754231085</v>
      </c>
    </row>
    <row r="84" spans="1:6" x14ac:dyDescent="0.35">
      <c r="A84" s="33">
        <v>-3.1534660272620425E-2</v>
      </c>
      <c r="B84" s="33">
        <v>6.3353386805304917</v>
      </c>
      <c r="C84" s="33">
        <v>-1.970208931128483E-2</v>
      </c>
      <c r="D84" s="33">
        <v>10.814612482272633</v>
      </c>
      <c r="E84" s="33">
        <v>-2.2535539173094577E-2</v>
      </c>
      <c r="F84" s="33">
        <v>9.0636514965233417</v>
      </c>
    </row>
    <row r="85" spans="1:6" x14ac:dyDescent="0.35">
      <c r="A85" s="33">
        <v>-3.107498585953538E-2</v>
      </c>
      <c r="B85" s="33">
        <v>6.5438484422212015</v>
      </c>
      <c r="C85" s="33">
        <v>-1.969321591893539E-2</v>
      </c>
      <c r="D85" s="33">
        <v>10.82315112476819</v>
      </c>
      <c r="E85" s="33">
        <v>-2.2321080301192144E-2</v>
      </c>
      <c r="F85" s="33">
        <v>9.2449196227806674</v>
      </c>
    </row>
    <row r="86" spans="1:6" x14ac:dyDescent="0.35">
      <c r="A86" s="33">
        <v>-3.1032766380301675E-2</v>
      </c>
      <c r="B86" s="33">
        <v>6.5631811394839525</v>
      </c>
      <c r="C86" s="33">
        <v>-1.9687733289523533E-2</v>
      </c>
      <c r="D86" s="33">
        <v>10.828428409430602</v>
      </c>
      <c r="E86" s="33">
        <v>-2.2272654377892147E-2</v>
      </c>
      <c r="F86" s="33">
        <v>9.2861055753537887</v>
      </c>
    </row>
    <row r="87" spans="1:6" x14ac:dyDescent="0.35">
      <c r="A87" s="33">
        <v>-3.063551889321367E-2</v>
      </c>
      <c r="B87" s="33">
        <v>6.7465588138556258</v>
      </c>
      <c r="C87" s="33">
        <v>-1.9634512163163781E-2</v>
      </c>
      <c r="D87" s="33">
        <v>10.879715097192012</v>
      </c>
      <c r="E87" s="33">
        <v>-2.2215172640199763E-2</v>
      </c>
      <c r="F87" s="33">
        <v>9.3351141371025363</v>
      </c>
    </row>
    <row r="88" spans="1:6" x14ac:dyDescent="0.35">
      <c r="A88" s="33">
        <v>-2.9874717176896284E-2</v>
      </c>
      <c r="B88" s="33">
        <v>7.1050290929962552</v>
      </c>
      <c r="C88" s="33">
        <v>-1.9608524387641029E-2</v>
      </c>
      <c r="D88" s="33">
        <v>10.904796939652824</v>
      </c>
      <c r="E88" s="33">
        <v>-2.1988692941235566E-2</v>
      </c>
      <c r="F88" s="33">
        <v>9.5294719538205186</v>
      </c>
    </row>
    <row r="89" spans="1:6" x14ac:dyDescent="0.35">
      <c r="A89" s="33">
        <v>-2.9824635324836795E-2</v>
      </c>
      <c r="B89" s="33">
        <v>7.1289529612342442</v>
      </c>
      <c r="C89" s="33">
        <v>-1.9546852201879465E-2</v>
      </c>
      <c r="D89" s="33">
        <v>10.964420080440878</v>
      </c>
      <c r="E89" s="33">
        <v>-2.1949088203836953E-2</v>
      </c>
      <c r="F89" s="33">
        <v>9.5636643966295889</v>
      </c>
    </row>
    <row r="90" spans="1:6" x14ac:dyDescent="0.35">
      <c r="A90" s="33">
        <v>-2.9640709009928583E-2</v>
      </c>
      <c r="B90" s="33">
        <v>7.2171520053228111</v>
      </c>
      <c r="C90" s="33">
        <v>-1.9506175285546417E-2</v>
      </c>
      <c r="D90" s="33">
        <v>11.003822707778255</v>
      </c>
      <c r="E90" s="33">
        <v>-2.1931223148775165E-2</v>
      </c>
      <c r="F90" s="33">
        <v>9.5791078398506926</v>
      </c>
    </row>
    <row r="91" spans="1:6" x14ac:dyDescent="0.35">
      <c r="A91" s="33">
        <v>-2.9175489133931445E-2</v>
      </c>
      <c r="B91" s="33">
        <v>7.4425738072260854</v>
      </c>
      <c r="C91" s="33">
        <v>-1.9433870924054613E-2</v>
      </c>
      <c r="D91" s="33">
        <v>11.074012191225824</v>
      </c>
      <c r="E91" s="33">
        <v>-2.1894307164316448E-2</v>
      </c>
      <c r="F91" s="33">
        <v>9.6110587117789912</v>
      </c>
    </row>
    <row r="92" spans="1:6" x14ac:dyDescent="0.35">
      <c r="A92" s="33">
        <v>-2.9141456067385149E-2</v>
      </c>
      <c r="B92" s="33">
        <v>7.4591934240988982</v>
      </c>
      <c r="C92" s="33">
        <v>-1.9409263253640143E-2</v>
      </c>
      <c r="D92" s="33">
        <v>11.097943652966523</v>
      </c>
      <c r="E92" s="33">
        <v>-2.1882691091269411E-2</v>
      </c>
      <c r="F92" s="33">
        <v>9.6211232594397256</v>
      </c>
    </row>
    <row r="93" spans="1:6" x14ac:dyDescent="0.35">
      <c r="A93" s="33">
        <v>-2.8739842121988799E-2</v>
      </c>
      <c r="B93" s="33">
        <v>7.6566113686070914</v>
      </c>
      <c r="C93" s="33">
        <v>-1.9376787718953396E-2</v>
      </c>
      <c r="D93" s="33">
        <v>11.129560417304173</v>
      </c>
      <c r="E93" s="33">
        <v>-2.1881526985449491E-2</v>
      </c>
      <c r="F93" s="33">
        <v>9.6221321637936992</v>
      </c>
    </row>
    <row r="94" spans="1:6" x14ac:dyDescent="0.35">
      <c r="A94" s="33">
        <v>-2.8575419509502559E-2</v>
      </c>
      <c r="B94" s="33">
        <v>7.7381119121436734</v>
      </c>
      <c r="C94" s="33">
        <v>-1.9335664878168384E-2</v>
      </c>
      <c r="D94" s="33">
        <v>11.169650481037014</v>
      </c>
      <c r="E94" s="33">
        <v>-2.1765012000474551E-2</v>
      </c>
      <c r="F94" s="33">
        <v>9.7233744468349244</v>
      </c>
    </row>
    <row r="95" spans="1:6" x14ac:dyDescent="0.35">
      <c r="A95" s="33">
        <v>-2.8437935320533625E-2</v>
      </c>
      <c r="B95" s="33">
        <v>7.806555024192539</v>
      </c>
      <c r="C95" s="33">
        <v>-1.9253940642933929E-2</v>
      </c>
      <c r="D95" s="33">
        <v>11.249502149385229</v>
      </c>
      <c r="E95" s="33">
        <v>-2.1253411581001837E-2</v>
      </c>
      <c r="F95" s="33">
        <v>10.173909500963287</v>
      </c>
    </row>
    <row r="96" spans="1:6" x14ac:dyDescent="0.35">
      <c r="A96" s="33">
        <v>-2.8393074501217787E-2</v>
      </c>
      <c r="B96" s="33">
        <v>7.8289454340507598</v>
      </c>
      <c r="C96" s="33">
        <v>-1.9025524513566122E-2</v>
      </c>
      <c r="D96" s="33">
        <v>11.473930810498556</v>
      </c>
      <c r="E96" s="33">
        <v>-2.1194378921036303E-2</v>
      </c>
      <c r="F96" s="33">
        <v>10.226508885206243</v>
      </c>
    </row>
    <row r="97" spans="1:6" x14ac:dyDescent="0.35">
      <c r="A97" s="33">
        <v>-2.8353877319525028E-2</v>
      </c>
      <c r="B97" s="33">
        <v>7.8485320900971338</v>
      </c>
      <c r="C97" s="33">
        <v>-1.8846235731598073E-2</v>
      </c>
      <c r="D97" s="33">
        <v>11.651341807317463</v>
      </c>
      <c r="E97" s="33">
        <v>-2.1132991607267875E-2</v>
      </c>
      <c r="F97" s="33">
        <v>10.281337582528371</v>
      </c>
    </row>
    <row r="98" spans="1:6" x14ac:dyDescent="0.35">
      <c r="A98" s="33">
        <v>-2.8210615487236475E-2</v>
      </c>
      <c r="B98" s="33">
        <v>7.9203005882727995</v>
      </c>
      <c r="C98" s="33">
        <v>-1.8640477272797273E-2</v>
      </c>
      <c r="D98" s="33">
        <v>11.856254913859775</v>
      </c>
      <c r="E98" s="33">
        <v>-2.096968990049099E-2</v>
      </c>
      <c r="F98" s="33">
        <v>10.427836184009983</v>
      </c>
    </row>
    <row r="99" spans="1:6" x14ac:dyDescent="0.35">
      <c r="A99" s="33">
        <v>-2.8172635062800176E-2</v>
      </c>
      <c r="B99" s="33">
        <v>7.9393746366406095</v>
      </c>
      <c r="C99" s="33">
        <v>-1.8610122442809067E-2</v>
      </c>
      <c r="D99" s="33">
        <v>11.886600530609254</v>
      </c>
      <c r="E99" s="33">
        <v>-2.0876287599370449E-2</v>
      </c>
      <c r="F99" s="33">
        <v>10.512043007935974</v>
      </c>
    </row>
    <row r="100" spans="1:6" x14ac:dyDescent="0.35">
      <c r="A100" s="33">
        <v>-2.8051137997505794E-2</v>
      </c>
      <c r="B100" s="33">
        <v>8.0005232728651077</v>
      </c>
      <c r="C100" s="33">
        <v>-1.8606138244882574E-2</v>
      </c>
      <c r="D100" s="33">
        <v>11.890585690592358</v>
      </c>
      <c r="E100" s="33">
        <v>-2.0829747926083352E-2</v>
      </c>
      <c r="F100" s="33">
        <v>10.554112162093665</v>
      </c>
    </row>
    <row r="101" spans="1:6" x14ac:dyDescent="0.35">
      <c r="A101" s="33">
        <v>-2.798226895114922E-2</v>
      </c>
      <c r="B101" s="33">
        <v>8.0352731270211066</v>
      </c>
      <c r="C101" s="33">
        <v>-1.8600433404953955E-2</v>
      </c>
      <c r="D101" s="33">
        <v>11.896292783031623</v>
      </c>
      <c r="E101" s="33">
        <v>-2.0786552712810189E-2</v>
      </c>
      <c r="F101" s="33">
        <v>10.593223834156897</v>
      </c>
    </row>
    <row r="102" spans="1:6" x14ac:dyDescent="0.35">
      <c r="A102" s="33">
        <v>-2.797385204240618E-2</v>
      </c>
      <c r="B102" s="33">
        <v>8.0395244816042837</v>
      </c>
      <c r="C102" s="33">
        <v>-1.8596303972916745E-2</v>
      </c>
      <c r="D102" s="33">
        <v>11.90042448780606</v>
      </c>
      <c r="E102" s="33">
        <v>-2.0779360084898457E-2</v>
      </c>
      <c r="F102" s="33">
        <v>10.599742610939485</v>
      </c>
    </row>
    <row r="103" spans="1:6" x14ac:dyDescent="0.35">
      <c r="A103" s="33">
        <v>-2.7790635268057941E-2</v>
      </c>
      <c r="B103" s="33">
        <v>8.1322998787452878</v>
      </c>
      <c r="C103" s="33">
        <v>-1.853250748439797E-2</v>
      </c>
      <c r="D103" s="33">
        <v>11.964324294364928</v>
      </c>
      <c r="E103" s="33">
        <v>-2.0736875781813092E-2</v>
      </c>
      <c r="F103" s="33">
        <v>10.638282187952065</v>
      </c>
    </row>
    <row r="104" spans="1:6" x14ac:dyDescent="0.35">
      <c r="A104" s="33">
        <v>-2.7718769521828071E-2</v>
      </c>
      <c r="B104" s="33">
        <v>8.1688110483572061</v>
      </c>
      <c r="C104" s="33">
        <v>-1.8527916962830029E-2</v>
      </c>
      <c r="D104" s="33">
        <v>11.968927167833813</v>
      </c>
      <c r="E104" s="33">
        <v>-2.0487612419471279E-2</v>
      </c>
      <c r="F104" s="33">
        <v>10.865606457031589</v>
      </c>
    </row>
    <row r="105" spans="1:6" x14ac:dyDescent="0.35">
      <c r="A105" s="33">
        <v>-2.7254419603931226E-2</v>
      </c>
      <c r="B105" s="33">
        <v>8.4063144358961903</v>
      </c>
      <c r="C105" s="33">
        <v>-1.848853544377296E-2</v>
      </c>
      <c r="D105" s="33">
        <v>12.008441584391788</v>
      </c>
      <c r="E105" s="33">
        <v>-2.0447035085895217E-2</v>
      </c>
      <c r="F105" s="33">
        <v>10.902804186234979</v>
      </c>
    </row>
    <row r="106" spans="1:6" x14ac:dyDescent="0.35">
      <c r="A106" s="33">
        <v>-2.7223014825359475E-2</v>
      </c>
      <c r="B106" s="33">
        <v>8.4224744395911415</v>
      </c>
      <c r="C106" s="33">
        <v>-1.8482243908106537E-2</v>
      </c>
      <c r="D106" s="33">
        <v>12.014758805577202</v>
      </c>
      <c r="E106" s="33">
        <v>-2.0342442724644035E-2</v>
      </c>
      <c r="F106" s="33">
        <v>10.998928094082917</v>
      </c>
    </row>
    <row r="107" spans="1:6" x14ac:dyDescent="0.35">
      <c r="A107" s="33">
        <v>-2.6901608371990834E-2</v>
      </c>
      <c r="B107" s="33">
        <v>8.5885446402461572</v>
      </c>
      <c r="C107" s="33">
        <v>-1.8463648265793019E-2</v>
      </c>
      <c r="D107" s="33">
        <v>12.033437507775803</v>
      </c>
      <c r="E107" s="33">
        <v>-2.0259233127881499E-2</v>
      </c>
      <c r="F107" s="33">
        <v>11.075647505180767</v>
      </c>
    </row>
    <row r="108" spans="1:6" x14ac:dyDescent="0.35">
      <c r="A108" s="33">
        <v>-2.6830937965426307E-2</v>
      </c>
      <c r="B108" s="33">
        <v>8.6252237627183916</v>
      </c>
      <c r="C108" s="33">
        <v>-1.8225138793255932E-2</v>
      </c>
      <c r="D108" s="33">
        <v>12.273941602994551</v>
      </c>
      <c r="E108" s="33">
        <v>-2.0054450774701672E-2</v>
      </c>
      <c r="F108" s="33">
        <v>11.265369953312211</v>
      </c>
    </row>
    <row r="109" spans="1:6" x14ac:dyDescent="0.35">
      <c r="A109" s="33">
        <v>-2.6083899239446665E-2</v>
      </c>
      <c r="B109" s="33">
        <v>9.0163653176960672</v>
      </c>
      <c r="C109" s="33">
        <v>-1.8191590254496699E-2</v>
      </c>
      <c r="D109" s="33">
        <v>12.307906182182343</v>
      </c>
      <c r="E109" s="33">
        <v>-2.0021925917305925E-2</v>
      </c>
      <c r="F109" s="33">
        <v>11.295620242208271</v>
      </c>
    </row>
    <row r="110" spans="1:6" x14ac:dyDescent="0.35">
      <c r="A110" s="33">
        <v>-2.5955055098414698E-2</v>
      </c>
      <c r="B110" s="33">
        <v>9.0844267213087875</v>
      </c>
      <c r="C110" s="33">
        <v>-1.8173892563163457E-2</v>
      </c>
      <c r="D110" s="33">
        <v>12.325836523231182</v>
      </c>
      <c r="E110" s="33">
        <v>-1.9835060254554875E-2</v>
      </c>
      <c r="F110" s="33">
        <v>11.470025943800669</v>
      </c>
    </row>
    <row r="111" spans="1:6" x14ac:dyDescent="0.35">
      <c r="A111" s="33">
        <v>-2.5837806989557364E-2</v>
      </c>
      <c r="B111" s="33">
        <v>9.1465073997432373</v>
      </c>
      <c r="C111" s="33">
        <v>-1.8167565393400829E-2</v>
      </c>
      <c r="D111" s="33">
        <v>12.332249067652027</v>
      </c>
      <c r="E111" s="33">
        <v>-1.981653640489214E-2</v>
      </c>
      <c r="F111" s="33">
        <v>11.48737028600417</v>
      </c>
    </row>
    <row r="112" spans="1:6" x14ac:dyDescent="0.35">
      <c r="A112" s="33">
        <v>-2.5831187301000393E-2</v>
      </c>
      <c r="B112" s="33">
        <v>9.1500164532515651</v>
      </c>
      <c r="C112" s="33">
        <v>-1.8027167673678259E-2</v>
      </c>
      <c r="D112" s="33">
        <v>12.474835518911442</v>
      </c>
      <c r="E112" s="33">
        <v>-1.9813350277904148E-2</v>
      </c>
      <c r="F112" s="33">
        <v>11.490354534818655</v>
      </c>
    </row>
    <row r="113" spans="1:6" x14ac:dyDescent="0.35">
      <c r="A113" s="33">
        <v>-2.578939488291429E-2</v>
      </c>
      <c r="B113" s="33">
        <v>9.1721802358517301</v>
      </c>
      <c r="C113" s="33">
        <v>-1.7896071477326549E-2</v>
      </c>
      <c r="D113" s="33">
        <v>12.608472928120465</v>
      </c>
      <c r="E113" s="33">
        <v>-1.9714870234462591E-2</v>
      </c>
      <c r="F113" s="33">
        <v>11.582738192534979</v>
      </c>
    </row>
    <row r="114" spans="1:6" x14ac:dyDescent="0.35">
      <c r="A114" s="33">
        <v>-2.5732413966478015E-2</v>
      </c>
      <c r="B114" s="33">
        <v>9.2024262817395481</v>
      </c>
      <c r="C114" s="33">
        <v>-1.7808638609689596E-2</v>
      </c>
      <c r="D114" s="33">
        <v>12.69785996993553</v>
      </c>
      <c r="E114" s="33">
        <v>-1.96953434364768E-2</v>
      </c>
      <c r="F114" s="33">
        <v>11.601088954800444</v>
      </c>
    </row>
    <row r="115" spans="1:6" x14ac:dyDescent="0.35">
      <c r="A115" s="33">
        <v>-2.5375929668369362E-2</v>
      </c>
      <c r="B115" s="33">
        <v>9.3923467967064909</v>
      </c>
      <c r="C115" s="33">
        <v>-1.7803039098923761E-2</v>
      </c>
      <c r="D115" s="33">
        <v>12.703591570901169</v>
      </c>
      <c r="E115" s="33">
        <v>-1.9651034541301394E-2</v>
      </c>
      <c r="F115" s="33">
        <v>11.642769070427811</v>
      </c>
    </row>
    <row r="116" spans="1:6" x14ac:dyDescent="0.35">
      <c r="A116" s="33">
        <v>-2.5298073654554151E-2</v>
      </c>
      <c r="B116" s="33">
        <v>9.4339795439250835</v>
      </c>
      <c r="C116" s="33">
        <v>-1.7773598464534471E-2</v>
      </c>
      <c r="D116" s="33">
        <v>12.73374029198742</v>
      </c>
      <c r="E116" s="33">
        <v>-1.9572957578239715E-2</v>
      </c>
      <c r="F116" s="33">
        <v>11.716347059709557</v>
      </c>
    </row>
    <row r="117" spans="1:6" x14ac:dyDescent="0.35">
      <c r="A117" s="33">
        <v>-2.5272812596309504E-2</v>
      </c>
      <c r="B117" s="33">
        <v>9.4474991424196411</v>
      </c>
      <c r="C117" s="33">
        <v>-1.7694831182388189E-2</v>
      </c>
      <c r="D117" s="33">
        <v>12.814513226359649</v>
      </c>
      <c r="E117" s="33">
        <v>-1.9485655246362477E-2</v>
      </c>
      <c r="F117" s="33">
        <v>11.798817302913433</v>
      </c>
    </row>
    <row r="118" spans="1:6" x14ac:dyDescent="0.35">
      <c r="A118" s="33">
        <v>-2.5173883153924149E-2</v>
      </c>
      <c r="B118" s="33">
        <v>9.5004991116643929</v>
      </c>
      <c r="C118" s="33">
        <v>-1.7675136135829043E-2</v>
      </c>
      <c r="D118" s="33">
        <v>12.834734778927658</v>
      </c>
      <c r="E118" s="33">
        <v>-1.9450790340935296E-2</v>
      </c>
      <c r="F118" s="33">
        <v>11.831810226863848</v>
      </c>
    </row>
    <row r="119" spans="1:6" x14ac:dyDescent="0.35">
      <c r="A119" s="33">
        <v>-2.5017762975287874E-2</v>
      </c>
      <c r="B119" s="33">
        <v>9.5843075759979772</v>
      </c>
      <c r="C119" s="33">
        <v>-1.7528684765620951E-2</v>
      </c>
      <c r="D119" s="33">
        <v>12.985408060808243</v>
      </c>
      <c r="E119" s="33">
        <v>-1.9404419478719782E-2</v>
      </c>
      <c r="F119" s="33">
        <v>11.875741802260549</v>
      </c>
    </row>
    <row r="120" spans="1:6" x14ac:dyDescent="0.35">
      <c r="A120" s="33">
        <v>-2.4777004336908725E-2</v>
      </c>
      <c r="B120" s="33">
        <v>9.7139425231591243</v>
      </c>
      <c r="C120" s="33">
        <v>-1.7508517135473099E-2</v>
      </c>
      <c r="D120" s="33">
        <v>13.006198719782338</v>
      </c>
      <c r="E120" s="33">
        <v>-1.9381414476697917E-2</v>
      </c>
      <c r="F120" s="33">
        <v>11.897557880334722</v>
      </c>
    </row>
    <row r="121" spans="1:6" x14ac:dyDescent="0.35">
      <c r="A121" s="33">
        <v>-2.4716306946715321E-2</v>
      </c>
      <c r="B121" s="33">
        <v>9.7466966833838917</v>
      </c>
      <c r="C121" s="33">
        <v>-1.7291535869751649E-2</v>
      </c>
      <c r="D121" s="33">
        <v>13.230497018240646</v>
      </c>
      <c r="E121" s="33">
        <v>-1.9270347585879147E-2</v>
      </c>
      <c r="F121" s="33">
        <v>12.00308020266867</v>
      </c>
    </row>
    <row r="122" spans="1:6" x14ac:dyDescent="0.35">
      <c r="A122" s="33">
        <v>-2.4540091036952622E-2</v>
      </c>
      <c r="B122" s="33">
        <v>9.841945748871165</v>
      </c>
      <c r="C122" s="33">
        <v>-1.717238311827678E-2</v>
      </c>
      <c r="D122" s="33">
        <v>13.354128344747998</v>
      </c>
      <c r="E122" s="33">
        <v>-1.924559690115784E-2</v>
      </c>
      <c r="F122" s="33">
        <v>12.02663892560188</v>
      </c>
    </row>
    <row r="123" spans="1:6" x14ac:dyDescent="0.35">
      <c r="A123" s="33">
        <v>-2.4353327112562564E-2</v>
      </c>
      <c r="B123" s="33">
        <v>9.9431423006557136</v>
      </c>
      <c r="C123" s="33">
        <v>-1.716373461222993E-2</v>
      </c>
      <c r="D123" s="33">
        <v>13.363114161180958</v>
      </c>
      <c r="E123" s="33">
        <v>-1.9157674557258603E-2</v>
      </c>
      <c r="F123" s="33">
        <v>12.110453422924197</v>
      </c>
    </row>
    <row r="124" spans="1:6" x14ac:dyDescent="0.35">
      <c r="A124" s="33">
        <v>-2.4215350217149965E-2</v>
      </c>
      <c r="B124" s="33">
        <v>10.01805878640686</v>
      </c>
      <c r="C124" s="33">
        <v>-1.6907414189290228E-2</v>
      </c>
      <c r="D124" s="33">
        <v>13.630151144526385</v>
      </c>
      <c r="E124" s="33">
        <v>-1.914163965515259E-2</v>
      </c>
      <c r="F124" s="33">
        <v>12.125760209436987</v>
      </c>
    </row>
    <row r="125" spans="1:6" x14ac:dyDescent="0.35">
      <c r="A125" s="33">
        <v>-2.4178855697158826E-2</v>
      </c>
      <c r="B125" s="33">
        <v>10.037895185636081</v>
      </c>
      <c r="C125" s="33">
        <v>-1.6696193438834862E-2</v>
      </c>
      <c r="D125" s="33">
        <v>13.851189257347045</v>
      </c>
      <c r="E125" s="33">
        <v>-1.9128276735491896E-2</v>
      </c>
      <c r="F125" s="33">
        <v>12.138521260122223</v>
      </c>
    </row>
    <row r="126" spans="1:6" x14ac:dyDescent="0.35">
      <c r="A126" s="33">
        <v>-2.4134743631440924E-2</v>
      </c>
      <c r="B126" s="33">
        <v>10.061883618117882</v>
      </c>
      <c r="C126" s="33">
        <v>-1.6691945428950122E-2</v>
      </c>
      <c r="D126" s="33">
        <v>13.855643296849546</v>
      </c>
      <c r="E126" s="33">
        <v>-1.9024915277532781E-2</v>
      </c>
      <c r="F126" s="33">
        <v>12.237376708475999</v>
      </c>
    </row>
    <row r="127" spans="1:6" x14ac:dyDescent="0.35">
      <c r="A127" s="33">
        <v>-2.3969190112996277E-2</v>
      </c>
      <c r="B127" s="33">
        <v>10.15202248820118</v>
      </c>
      <c r="C127" s="33">
        <v>-1.6665127723410604E-2</v>
      </c>
      <c r="D127" s="33">
        <v>13.883769219168759</v>
      </c>
      <c r="E127" s="33">
        <v>-1.8960990639051992E-2</v>
      </c>
      <c r="F127" s="33">
        <v>12.298645079015095</v>
      </c>
    </row>
    <row r="128" spans="1:6" x14ac:dyDescent="0.35">
      <c r="A128" s="33">
        <v>-2.3876248991130083E-2</v>
      </c>
      <c r="B128" s="33">
        <v>10.20269947879542</v>
      </c>
      <c r="C128" s="33">
        <v>-1.6551814114402215E-2</v>
      </c>
      <c r="D128" s="33">
        <v>14.002751366108496</v>
      </c>
      <c r="E128" s="33">
        <v>-1.883103011100537E-2</v>
      </c>
      <c r="F128" s="33">
        <v>12.423505302096796</v>
      </c>
    </row>
    <row r="129" spans="1:6" x14ac:dyDescent="0.35">
      <c r="A129" s="33">
        <v>-2.3810648693718559E-2</v>
      </c>
      <c r="B129" s="33">
        <v>10.238499179277852</v>
      </c>
      <c r="C129" s="33">
        <v>-1.652065872914351E-2</v>
      </c>
      <c r="D129" s="33">
        <v>14.03550422189716</v>
      </c>
      <c r="E129" s="33">
        <v>-1.8782303648393062E-2</v>
      </c>
      <c r="F129" s="33">
        <v>12.470420989441751</v>
      </c>
    </row>
    <row r="130" spans="1:6" x14ac:dyDescent="0.35">
      <c r="A130" s="33">
        <v>-2.3719711620397647E-2</v>
      </c>
      <c r="B130" s="33">
        <v>10.288166293794941</v>
      </c>
      <c r="C130" s="33">
        <v>-1.6484387401134455E-2</v>
      </c>
      <c r="D130" s="33">
        <v>14.073655893042604</v>
      </c>
      <c r="E130" s="33">
        <v>-1.8664946623037248E-2</v>
      </c>
      <c r="F130" s="33">
        <v>12.583638050569798</v>
      </c>
    </row>
    <row r="131" spans="1:6" x14ac:dyDescent="0.35">
      <c r="A131" s="33">
        <v>-2.3715962026322798E-2</v>
      </c>
      <c r="B131" s="33">
        <v>10.290215199683686</v>
      </c>
      <c r="C131" s="33">
        <v>-1.6452889397244375E-2</v>
      </c>
      <c r="D131" s="33">
        <v>14.106804444845599</v>
      </c>
      <c r="E131" s="33">
        <v>-1.8635209975386851E-2</v>
      </c>
      <c r="F131" s="33">
        <v>12.61237445160724</v>
      </c>
    </row>
    <row r="132" spans="1:6" x14ac:dyDescent="0.35">
      <c r="A132" s="33">
        <v>-2.3560465793552025E-2</v>
      </c>
      <c r="B132" s="33">
        <v>10.375250373511792</v>
      </c>
      <c r="C132" s="33">
        <v>-1.6433901608768557E-2</v>
      </c>
      <c r="D132" s="33">
        <v>14.126795043633212</v>
      </c>
      <c r="E132" s="33">
        <v>-1.8567321176420442E-2</v>
      </c>
      <c r="F132" s="33">
        <v>12.678052078127346</v>
      </c>
    </row>
    <row r="133" spans="1:6" x14ac:dyDescent="0.35">
      <c r="A133" s="33">
        <v>-2.3497971267303873E-2</v>
      </c>
      <c r="B133" s="33">
        <v>10.409461931510178</v>
      </c>
      <c r="C133" s="33">
        <v>-1.6282363355341972E-2</v>
      </c>
      <c r="D133" s="33">
        <v>14.286540258680512</v>
      </c>
      <c r="E133" s="33">
        <v>-1.8560171317342652E-2</v>
      </c>
      <c r="F133" s="33">
        <v>12.684974863475045</v>
      </c>
    </row>
    <row r="134" spans="1:6" x14ac:dyDescent="0.35">
      <c r="A134" s="33">
        <v>-2.3441527063951806E-2</v>
      </c>
      <c r="B134" s="33">
        <v>10.440378201801932</v>
      </c>
      <c r="C134" s="33">
        <v>-1.6276561149530393E-2</v>
      </c>
      <c r="D134" s="33">
        <v>14.292663676361286</v>
      </c>
      <c r="E134" s="33">
        <v>-1.8474079570823785E-2</v>
      </c>
      <c r="F134" s="33">
        <v>12.768417823111822</v>
      </c>
    </row>
    <row r="135" spans="1:6" x14ac:dyDescent="0.35">
      <c r="A135" s="33">
        <v>-2.3338599772092423E-2</v>
      </c>
      <c r="B135" s="33">
        <v>10.49679455515626</v>
      </c>
      <c r="C135" s="33">
        <v>-1.6254712021450721E-2</v>
      </c>
      <c r="D135" s="33">
        <v>14.315726848756398</v>
      </c>
      <c r="E135" s="33">
        <v>-1.8432584885971461E-2</v>
      </c>
      <c r="F135" s="33">
        <v>12.808691411783473</v>
      </c>
    </row>
    <row r="136" spans="1:6" x14ac:dyDescent="0.35">
      <c r="A136" s="33">
        <v>-2.3295730296905456E-2</v>
      </c>
      <c r="B136" s="33">
        <v>10.520306808904506</v>
      </c>
      <c r="C136" s="33">
        <v>-1.6141161002086329E-2</v>
      </c>
      <c r="D136" s="33">
        <v>14.435698085309509</v>
      </c>
      <c r="E136" s="33">
        <v>-1.8319478333315611E-2</v>
      </c>
      <c r="F136" s="33">
        <v>12.918648511918127</v>
      </c>
    </row>
    <row r="137" spans="1:6" x14ac:dyDescent="0.35">
      <c r="A137" s="33">
        <v>-2.3063034767489103E-2</v>
      </c>
      <c r="B137" s="33">
        <v>10.648072968459378</v>
      </c>
      <c r="C137" s="33">
        <v>-1.6101078990989823E-2</v>
      </c>
      <c r="D137" s="33">
        <v>14.478089220261189</v>
      </c>
      <c r="E137" s="33">
        <v>-1.8277589357275328E-2</v>
      </c>
      <c r="F137" s="33">
        <v>12.95943617452574</v>
      </c>
    </row>
    <row r="138" spans="1:6" x14ac:dyDescent="0.35">
      <c r="A138" s="33">
        <v>-2.3029227289621541E-2</v>
      </c>
      <c r="B138" s="33">
        <v>10.666654482972774</v>
      </c>
      <c r="C138" s="33">
        <v>-1.5965589782876533E-2</v>
      </c>
      <c r="D138" s="33">
        <v>14.621540001611198</v>
      </c>
      <c r="E138" s="33">
        <v>-1.818693702211133E-2</v>
      </c>
      <c r="F138" s="33">
        <v>13.047822364342249</v>
      </c>
    </row>
    <row r="139" spans="1:6" x14ac:dyDescent="0.35">
      <c r="A139" s="33">
        <v>-2.2962707404285545E-2</v>
      </c>
      <c r="B139" s="33">
        <v>10.703228733799524</v>
      </c>
      <c r="C139" s="33">
        <v>-1.5906247947878219E-2</v>
      </c>
      <c r="D139" s="33">
        <v>14.684440892813139</v>
      </c>
      <c r="E139" s="33">
        <v>-1.8130360590860609E-2</v>
      </c>
      <c r="F139" s="33">
        <v>13.103064011199992</v>
      </c>
    </row>
    <row r="140" spans="1:6" x14ac:dyDescent="0.35">
      <c r="A140" s="33">
        <v>-2.2780028331819885E-2</v>
      </c>
      <c r="B140" s="33">
        <v>10.803754526530682</v>
      </c>
      <c r="C140" s="33">
        <v>-1.5868536330910881E-2</v>
      </c>
      <c r="D140" s="33">
        <v>14.724435883673911</v>
      </c>
      <c r="E140" s="33">
        <v>-1.8096766687024046E-2</v>
      </c>
      <c r="F140" s="33">
        <v>13.135893659836974</v>
      </c>
    </row>
    <row r="141" spans="1:6" x14ac:dyDescent="0.35">
      <c r="A141" s="33">
        <v>-2.2755002993663734E-2</v>
      </c>
      <c r="B141" s="33">
        <v>10.817534710280587</v>
      </c>
      <c r="C141" s="33">
        <v>-1.5734060941943281E-2</v>
      </c>
      <c r="D141" s="33">
        <v>14.867182550490966</v>
      </c>
      <c r="E141" s="33">
        <v>-1.8018419437950597E-2</v>
      </c>
      <c r="F141" s="33">
        <v>13.21253884159907</v>
      </c>
    </row>
    <row r="142" spans="1:6" x14ac:dyDescent="0.35">
      <c r="A142" s="33">
        <v>-2.2680419536381578E-2</v>
      </c>
      <c r="B142" s="33">
        <v>10.858616198186134</v>
      </c>
      <c r="C142" s="33">
        <v>-1.5697459907433441E-2</v>
      </c>
      <c r="D142" s="33">
        <v>14.906067850217832</v>
      </c>
      <c r="E142" s="33">
        <v>-1.79600629795728E-2</v>
      </c>
      <c r="F142" s="33">
        <v>13.269699056046884</v>
      </c>
    </row>
    <row r="143" spans="1:6" x14ac:dyDescent="0.35">
      <c r="A143" s="33">
        <v>-2.2616629400510471E-2</v>
      </c>
      <c r="B143" s="33">
        <v>10.893766476678358</v>
      </c>
      <c r="C143" s="33">
        <v>-1.5693744668801728E-2</v>
      </c>
      <c r="D143" s="33">
        <v>14.910015708511594</v>
      </c>
      <c r="E143" s="33">
        <v>-1.7606498687864826E-2</v>
      </c>
      <c r="F143" s="33">
        <v>13.617240101014454</v>
      </c>
    </row>
    <row r="144" spans="1:6" x14ac:dyDescent="0.35">
      <c r="A144" s="33">
        <v>-2.2608348027592765E-2</v>
      </c>
      <c r="B144" s="33">
        <v>10.898330666019802</v>
      </c>
      <c r="C144" s="33">
        <v>-1.5645712286753616E-2</v>
      </c>
      <c r="D144" s="33">
        <v>14.961067672848417</v>
      </c>
      <c r="E144" s="33">
        <v>-1.7562796932796092E-2</v>
      </c>
      <c r="F144" s="33">
        <v>13.66033417461067</v>
      </c>
    </row>
    <row r="145" spans="1:6" x14ac:dyDescent="0.35">
      <c r="A145" s="33">
        <v>-2.2566774612399986E-2</v>
      </c>
      <c r="B145" s="33">
        <v>10.921246453094735</v>
      </c>
      <c r="C145" s="33">
        <v>-1.5610226792668011E-2</v>
      </c>
      <c r="D145" s="33">
        <v>14.998798111205719</v>
      </c>
      <c r="E145" s="33">
        <v>-1.749053125389801E-2</v>
      </c>
      <c r="F145" s="33">
        <v>13.731656414354406</v>
      </c>
    </row>
    <row r="146" spans="1:6" x14ac:dyDescent="0.35">
      <c r="A146" s="33">
        <v>-2.2500949290837791E-2</v>
      </c>
      <c r="B146" s="33">
        <v>10.957540266850124</v>
      </c>
      <c r="C146" s="33">
        <v>-1.5606339477103777E-2</v>
      </c>
      <c r="D146" s="33">
        <v>15.002932063044266</v>
      </c>
      <c r="E146" s="33">
        <v>-1.7450684990067581E-2</v>
      </c>
      <c r="F146" s="33">
        <v>13.771014398340569</v>
      </c>
    </row>
    <row r="147" spans="1:6" x14ac:dyDescent="0.35">
      <c r="A147" s="33">
        <v>-2.2472855852058628E-2</v>
      </c>
      <c r="B147" s="33">
        <v>10.973033638201905</v>
      </c>
      <c r="C147" s="33">
        <v>-1.5573198375775407E-2</v>
      </c>
      <c r="D147" s="33">
        <v>15.038181413745574</v>
      </c>
      <c r="E147" s="33">
        <v>-1.7422082164274932E-2</v>
      </c>
      <c r="F147" s="33">
        <v>13.799280383010522</v>
      </c>
    </row>
    <row r="148" spans="1:6" x14ac:dyDescent="0.35">
      <c r="A148" s="33">
        <v>-2.2371412798389213E-2</v>
      </c>
      <c r="B148" s="33">
        <v>11.02899589851328</v>
      </c>
      <c r="C148" s="33">
        <v>-1.5552988939349678E-2</v>
      </c>
      <c r="D148" s="33">
        <v>15.059681259521744</v>
      </c>
      <c r="E148" s="33">
        <v>-1.7296567137704152E-2</v>
      </c>
      <c r="F148" s="33">
        <v>13.923447751786378</v>
      </c>
    </row>
    <row r="149" spans="1:6" x14ac:dyDescent="0.35">
      <c r="A149" s="33">
        <v>-2.2243399114376075E-2</v>
      </c>
      <c r="B149" s="33">
        <v>11.099651125732613</v>
      </c>
      <c r="C149" s="33">
        <v>-1.5540172041588401E-2</v>
      </c>
      <c r="D149" s="33">
        <v>15.073318382855833</v>
      </c>
      <c r="E149" s="33">
        <v>-1.7291497110060994E-2</v>
      </c>
      <c r="F149" s="33">
        <v>13.928467680824408</v>
      </c>
    </row>
    <row r="150" spans="1:6" x14ac:dyDescent="0.35">
      <c r="A150" s="33">
        <v>-2.2195732391784323E-2</v>
      </c>
      <c r="B150" s="33">
        <v>11.125969092614044</v>
      </c>
      <c r="C150" s="33">
        <v>-1.5524638543696829E-2</v>
      </c>
      <c r="D150" s="33">
        <v>15.089847843270933</v>
      </c>
      <c r="E150" s="33">
        <v>-1.7288743028114558E-2</v>
      </c>
      <c r="F150" s="33">
        <v>13.931194686508658</v>
      </c>
    </row>
    <row r="151" spans="1:6" x14ac:dyDescent="0.35">
      <c r="A151" s="33">
        <v>-2.1854043261831085E-2</v>
      </c>
      <c r="B151" s="33">
        <v>11.314739733634996</v>
      </c>
      <c r="C151" s="33">
        <v>-1.5423082025763099E-2</v>
      </c>
      <c r="D151" s="33">
        <v>15.197964536802079</v>
      </c>
      <c r="E151" s="33">
        <v>-1.7243788973855003E-2</v>
      </c>
      <c r="F151" s="33">
        <v>13.975720353083089</v>
      </c>
    </row>
    <row r="152" spans="1:6" x14ac:dyDescent="0.35">
      <c r="A152" s="33">
        <v>-2.174945967906193E-2</v>
      </c>
      <c r="B152" s="33">
        <v>11.372549478582558</v>
      </c>
      <c r="C152" s="33">
        <v>-1.5419214302238591E-2</v>
      </c>
      <c r="D152" s="33">
        <v>15.202083697178676</v>
      </c>
      <c r="E152" s="33">
        <v>-1.6980461911932025E-2</v>
      </c>
      <c r="F152" s="33">
        <v>14.23702079251259</v>
      </c>
    </row>
    <row r="153" spans="1:6" x14ac:dyDescent="0.35">
      <c r="A153" s="33">
        <v>-2.1353124470568946E-2</v>
      </c>
      <c r="B153" s="33">
        <v>11.591691690266636</v>
      </c>
      <c r="C153" s="33">
        <v>-1.5396762674381217E-2</v>
      </c>
      <c r="D153" s="33">
        <v>15.225997084617896</v>
      </c>
      <c r="E153" s="33">
        <v>-1.6841085130806864E-2</v>
      </c>
      <c r="F153" s="33">
        <v>14.375627605744565</v>
      </c>
    </row>
    <row r="154" spans="1:6" x14ac:dyDescent="0.35">
      <c r="A154" s="33">
        <v>-2.1254785268323216E-2</v>
      </c>
      <c r="B154" s="33">
        <v>11.646068909074939</v>
      </c>
      <c r="C154" s="33">
        <v>-1.5256884013832029E-2</v>
      </c>
      <c r="D154" s="33">
        <v>15.375061830872179</v>
      </c>
      <c r="E154" s="33">
        <v>-1.6736836401770511E-2</v>
      </c>
      <c r="F154" s="33">
        <v>14.479421288528831</v>
      </c>
    </row>
    <row r="155" spans="1:6" x14ac:dyDescent="0.35">
      <c r="A155" s="33">
        <v>-2.1232253913410003E-2</v>
      </c>
      <c r="B155" s="33">
        <v>11.658527344806844</v>
      </c>
      <c r="C155" s="33">
        <v>-1.5233292053443323E-2</v>
      </c>
      <c r="D155" s="33">
        <v>15.400215466613355</v>
      </c>
      <c r="E155" s="33">
        <v>-1.6487437699128114E-2</v>
      </c>
      <c r="F155" s="33">
        <v>14.728095785571668</v>
      </c>
    </row>
    <row r="156" spans="1:6" x14ac:dyDescent="0.35">
      <c r="A156" s="33">
        <v>-2.1156695008429521E-2</v>
      </c>
      <c r="B156" s="33">
        <v>11.700304993944789</v>
      </c>
      <c r="C156" s="33">
        <v>-1.5219914222862693E-2</v>
      </c>
      <c r="D156" s="33">
        <v>15.414480298531775</v>
      </c>
      <c r="E156" s="33">
        <v>-1.6475508512969434E-2</v>
      </c>
      <c r="F156" s="33">
        <v>14.740001747850215</v>
      </c>
    </row>
    <row r="157" spans="1:6" x14ac:dyDescent="0.35">
      <c r="A157" s="33">
        <v>-2.1119283180926568E-2</v>
      </c>
      <c r="B157" s="33">
        <v>11.720989329574449</v>
      </c>
      <c r="C157" s="33">
        <v>-1.5188845968452056E-2</v>
      </c>
      <c r="D157" s="33">
        <v>15.447612411855687</v>
      </c>
      <c r="E157" s="33">
        <v>-1.6468752965442635E-2</v>
      </c>
      <c r="F157" s="33">
        <v>14.74674456203361</v>
      </c>
    </row>
    <row r="158" spans="1:6" x14ac:dyDescent="0.35">
      <c r="A158" s="33">
        <v>-2.1101008978882282E-2</v>
      </c>
      <c r="B158" s="33">
        <v>11.731092460134281</v>
      </c>
      <c r="C158" s="33">
        <v>-1.5166963755980704E-2</v>
      </c>
      <c r="D158" s="33">
        <v>15.470951425240832</v>
      </c>
      <c r="E158" s="33">
        <v>-1.6460228151320103E-2</v>
      </c>
      <c r="F158" s="33">
        <v>14.755253735175216</v>
      </c>
    </row>
    <row r="159" spans="1:6" x14ac:dyDescent="0.35">
      <c r="A159" s="33">
        <v>-2.1001724112287949E-2</v>
      </c>
      <c r="B159" s="33">
        <v>11.78597858703187</v>
      </c>
      <c r="C159" s="33">
        <v>-1.5067089591535082E-2</v>
      </c>
      <c r="D159" s="33">
        <v>15.57750513353151</v>
      </c>
      <c r="E159" s="33">
        <v>-1.6456468697840693E-2</v>
      </c>
      <c r="F159" s="33">
        <v>14.759006441275012</v>
      </c>
    </row>
    <row r="160" spans="1:6" x14ac:dyDescent="0.35">
      <c r="A160" s="33">
        <v>-2.0975475986554967E-2</v>
      </c>
      <c r="B160" s="33">
        <v>11.800487375829348</v>
      </c>
      <c r="C160" s="33">
        <v>-1.5058827017581105E-2</v>
      </c>
      <c r="D160" s="33">
        <v>15.586322366857521</v>
      </c>
      <c r="E160" s="33">
        <v>-1.642252527839163E-2</v>
      </c>
      <c r="F160" s="33">
        <v>14.792893028066995</v>
      </c>
    </row>
    <row r="161" spans="1:6" x14ac:dyDescent="0.35">
      <c r="A161" s="33">
        <v>-2.0949015256761835E-2</v>
      </c>
      <c r="B161" s="33">
        <v>11.815112931761618</v>
      </c>
      <c r="C161" s="33">
        <v>-1.5000372173697494E-2</v>
      </c>
      <c r="D161" s="33">
        <v>15.648709245138594</v>
      </c>
      <c r="E161" s="33">
        <v>-1.6420753864172619E-2</v>
      </c>
      <c r="F161" s="33">
        <v>14.794661675188141</v>
      </c>
    </row>
    <row r="162" spans="1:6" x14ac:dyDescent="0.35">
      <c r="A162" s="33">
        <v>-2.0776386778648941E-2</v>
      </c>
      <c r="B162" s="33">
        <v>11.910507491269964</v>
      </c>
      <c r="C162" s="33">
        <v>-1.4895880012870495E-2</v>
      </c>
      <c r="D162" s="33">
        <v>15.760260720262007</v>
      </c>
      <c r="E162" s="33">
        <v>-1.6397762730710558E-2</v>
      </c>
      <c r="F162" s="33">
        <v>14.817618640256011</v>
      </c>
    </row>
    <row r="163" spans="1:6" x14ac:dyDescent="0.35">
      <c r="A163" s="33">
        <v>-2.0739026171926252E-2</v>
      </c>
      <c r="B163" s="33">
        <v>11.931147190867597</v>
      </c>
      <c r="C163" s="33">
        <v>-1.4820556149615234E-2</v>
      </c>
      <c r="D163" s="33">
        <v>15.840692666789959</v>
      </c>
      <c r="E163" s="33">
        <v>-1.6385388999505496E-2</v>
      </c>
      <c r="F163" s="33">
        <v>14.829975302699911</v>
      </c>
    </row>
    <row r="164" spans="1:6" x14ac:dyDescent="0.35">
      <c r="A164" s="33">
        <v>-2.0730495899463471E-2</v>
      </c>
      <c r="B164" s="33">
        <v>11.935859375940829</v>
      </c>
      <c r="C164" s="33">
        <v>-1.4762065996801282E-2</v>
      </c>
      <c r="D164" s="33">
        <v>15.903157618419241</v>
      </c>
      <c r="E164" s="33">
        <v>-1.6285321951211976E-2</v>
      </c>
      <c r="F164" s="33">
        <v>14.929936269766294</v>
      </c>
    </row>
    <row r="165" spans="1:6" x14ac:dyDescent="0.35">
      <c r="A165" s="33">
        <v>-2.0557191844453999E-2</v>
      </c>
      <c r="B165" s="33">
        <v>12.031564587939508</v>
      </c>
      <c r="C165" s="33">
        <v>-1.4685587705101507E-2</v>
      </c>
      <c r="D165" s="33">
        <v>15.984840692892245</v>
      </c>
      <c r="E165" s="33">
        <v>-1.6280864900203449E-2</v>
      </c>
      <c r="F165" s="33">
        <v>14.934389847292168</v>
      </c>
    </row>
    <row r="166" spans="1:6" x14ac:dyDescent="0.35">
      <c r="A166" s="33">
        <v>-2.0474403455883344E-2</v>
      </c>
      <c r="B166" s="33">
        <v>12.077261439014935</v>
      </c>
      <c r="C166" s="33">
        <v>-1.4635001394863036E-2</v>
      </c>
      <c r="D166" s="33">
        <v>16.03887254401744</v>
      </c>
      <c r="E166" s="33">
        <v>-1.6274870243750496E-2</v>
      </c>
      <c r="F166" s="33">
        <v>14.940379991147463</v>
      </c>
    </row>
    <row r="167" spans="1:6" x14ac:dyDescent="0.35">
      <c r="A167" s="33">
        <v>-2.0335236639825924E-2</v>
      </c>
      <c r="B167" s="33">
        <v>12.154040042067466</v>
      </c>
      <c r="C167" s="33">
        <v>-1.4616406468089814E-2</v>
      </c>
      <c r="D167" s="33">
        <v>16.058734289008683</v>
      </c>
      <c r="E167" s="33">
        <v>-1.6203123913801912E-2</v>
      </c>
      <c r="F167" s="33">
        <v>15.012085876316133</v>
      </c>
    </row>
    <row r="168" spans="1:6" x14ac:dyDescent="0.35">
      <c r="A168" s="33">
        <v>-2.0202707317519466E-2</v>
      </c>
      <c r="B168" s="33">
        <v>12.227107342341126</v>
      </c>
      <c r="C168" s="33">
        <v>-1.4606203125030606E-2</v>
      </c>
      <c r="D168" s="33">
        <v>16.069632783119623</v>
      </c>
      <c r="E168" s="33">
        <v>-1.6189130293752629E-2</v>
      </c>
      <c r="F168" s="33">
        <v>15.026074379735697</v>
      </c>
    </row>
    <row r="169" spans="1:6" x14ac:dyDescent="0.35">
      <c r="A169" s="33">
        <v>-2.0147936064828793E-2</v>
      </c>
      <c r="B169" s="33">
        <v>12.257288790502278</v>
      </c>
      <c r="C169" s="33">
        <v>-1.4555051160281917E-2</v>
      </c>
      <c r="D169" s="33">
        <v>16.124269611726763</v>
      </c>
      <c r="E169" s="33">
        <v>-1.6179972181382285E-2</v>
      </c>
      <c r="F169" s="33">
        <v>15.035229606645613</v>
      </c>
    </row>
    <row r="170" spans="1:6" x14ac:dyDescent="0.35">
      <c r="A170" s="33">
        <v>-2.0042675116759414E-2</v>
      </c>
      <c r="B170" s="33">
        <v>12.315264636831428</v>
      </c>
      <c r="C170" s="33">
        <v>-1.4513340124408405E-2</v>
      </c>
      <c r="D170" s="33">
        <v>16.168821563755255</v>
      </c>
      <c r="E170" s="33">
        <v>-1.6155464877117276E-2</v>
      </c>
      <c r="F170" s="33">
        <v>15.059730939127226</v>
      </c>
    </row>
    <row r="171" spans="1:6" x14ac:dyDescent="0.35">
      <c r="A171" s="33">
        <v>-1.9920977494554539E-2</v>
      </c>
      <c r="B171" s="33">
        <v>12.382244598176104</v>
      </c>
      <c r="C171" s="33">
        <v>-1.4501134987587379E-2</v>
      </c>
      <c r="D171" s="33">
        <v>16.181857747801562</v>
      </c>
      <c r="E171" s="33">
        <v>-1.6131541778372713E-2</v>
      </c>
      <c r="F171" s="33">
        <v>15.083650576722185</v>
      </c>
    </row>
    <row r="172" spans="1:6" x14ac:dyDescent="0.35">
      <c r="A172" s="33">
        <v>-1.991015995932964E-2</v>
      </c>
      <c r="B172" s="33">
        <v>12.388195664767276</v>
      </c>
      <c r="C172" s="33">
        <v>-1.4488996245826167E-2</v>
      </c>
      <c r="D172" s="33">
        <v>16.194822878198327</v>
      </c>
      <c r="E172" s="33">
        <v>-1.6112887444353692E-2</v>
      </c>
      <c r="F172" s="33">
        <v>15.10230376428955</v>
      </c>
    </row>
    <row r="173" spans="1:6" x14ac:dyDescent="0.35">
      <c r="A173" s="33">
        <v>-1.9805030856333075E-2</v>
      </c>
      <c r="B173" s="33">
        <v>12.446006317605733</v>
      </c>
      <c r="C173" s="33">
        <v>-1.4470046896502968E-2</v>
      </c>
      <c r="D173" s="33">
        <v>16.215061957855482</v>
      </c>
      <c r="E173" s="33">
        <v>-1.6087420518635213E-2</v>
      </c>
      <c r="F173" s="33">
        <v>15.127771218902691</v>
      </c>
    </row>
    <row r="174" spans="1:6" x14ac:dyDescent="0.35">
      <c r="A174" s="33">
        <v>-1.9715863164417317E-2</v>
      </c>
      <c r="B174" s="33">
        <v>12.49500381006372</v>
      </c>
      <c r="C174" s="33">
        <v>-1.4468067110019044E-2</v>
      </c>
      <c r="D174" s="33">
        <v>16.217176468213097</v>
      </c>
      <c r="E174" s="33">
        <v>-1.6046218446386883E-2</v>
      </c>
      <c r="F174" s="33">
        <v>15.16897895217199</v>
      </c>
    </row>
    <row r="175" spans="1:6" x14ac:dyDescent="0.35">
      <c r="A175" s="33">
        <v>-1.9638874071922139E-2</v>
      </c>
      <c r="B175" s="33">
        <v>12.53728107269273</v>
      </c>
      <c r="C175" s="33">
        <v>-1.4336530954848466E-2</v>
      </c>
      <c r="D175" s="33">
        <v>16.35764905710673</v>
      </c>
      <c r="E175" s="33">
        <v>-1.5988184548341718E-2</v>
      </c>
      <c r="F175" s="33">
        <v>15.227029934385925</v>
      </c>
    </row>
    <row r="176" spans="1:6" x14ac:dyDescent="0.35">
      <c r="A176" s="33">
        <v>-1.9422177937085332E-2</v>
      </c>
      <c r="B176" s="33">
        <v>12.656125248900997</v>
      </c>
      <c r="C176" s="33">
        <v>-1.4317647692553887E-2</v>
      </c>
      <c r="D176" s="33">
        <v>16.37781218475169</v>
      </c>
      <c r="E176" s="33">
        <v>-1.5976350198630408E-2</v>
      </c>
      <c r="F176" s="33">
        <v>15.238868952353274</v>
      </c>
    </row>
    <row r="177" spans="1:6" x14ac:dyDescent="0.35">
      <c r="A177" s="33">
        <v>-1.9393891862351458E-2</v>
      </c>
      <c r="B177" s="33">
        <v>12.671620941450319</v>
      </c>
      <c r="C177" s="33">
        <v>-1.42509648503664E-2</v>
      </c>
      <c r="D177" s="33">
        <v>16.449006546223195</v>
      </c>
      <c r="E177" s="33">
        <v>-1.5873349156290233E-2</v>
      </c>
      <c r="F177" s="33">
        <v>15.341924806503938</v>
      </c>
    </row>
    <row r="178" spans="1:6" x14ac:dyDescent="0.35">
      <c r="A178" s="33">
        <v>-1.9261072095192937E-2</v>
      </c>
      <c r="B178" s="33">
        <v>12.74432481569667</v>
      </c>
      <c r="C178" s="33">
        <v>-1.4041230144664938E-2</v>
      </c>
      <c r="D178" s="33">
        <v>16.672821361252247</v>
      </c>
      <c r="E178" s="33">
        <v>-1.5866191949520495E-2</v>
      </c>
      <c r="F178" s="33">
        <v>15.349086636913711</v>
      </c>
    </row>
    <row r="179" spans="1:6" x14ac:dyDescent="0.35">
      <c r="A179" s="33">
        <v>-1.9250511495586757E-2</v>
      </c>
      <c r="B179" s="33">
        <v>12.750101366496487</v>
      </c>
      <c r="C179" s="33">
        <v>-1.4029165079496246E-2</v>
      </c>
      <c r="D179" s="33">
        <v>16.685690075335479</v>
      </c>
      <c r="E179" s="33">
        <v>-1.5755503447041651E-2</v>
      </c>
      <c r="F179" s="33">
        <v>15.459856209221298</v>
      </c>
    </row>
    <row r="180" spans="1:6" x14ac:dyDescent="0.35">
      <c r="A180" s="33">
        <v>-1.90936588155797E-2</v>
      </c>
      <c r="B180" s="33">
        <v>12.835822089069293</v>
      </c>
      <c r="C180" s="33">
        <v>-1.3999271860304589E-2</v>
      </c>
      <c r="D180" s="33">
        <v>16.717570997274844</v>
      </c>
      <c r="E180" s="33">
        <v>-1.574540977479106E-2</v>
      </c>
      <c r="F180" s="33">
        <v>15.46995795504141</v>
      </c>
    </row>
    <row r="181" spans="1:6" x14ac:dyDescent="0.35">
      <c r="A181" s="33">
        <v>-1.906635450217899E-2</v>
      </c>
      <c r="B181" s="33">
        <v>12.850728974411116</v>
      </c>
      <c r="C181" s="33">
        <v>-1.3986242262413837E-2</v>
      </c>
      <c r="D181" s="33">
        <v>16.73146537961394</v>
      </c>
      <c r="E181" s="33">
        <v>-1.5727149414795912E-2</v>
      </c>
      <c r="F181" s="33">
        <v>15.488233111425098</v>
      </c>
    </row>
    <row r="182" spans="1:6" x14ac:dyDescent="0.35">
      <c r="A182" s="33">
        <v>-1.8915434353730873E-2</v>
      </c>
      <c r="B182" s="33">
        <v>12.933039712666602</v>
      </c>
      <c r="C182" s="33">
        <v>-1.3923400160457429E-2</v>
      </c>
      <c r="D182" s="33">
        <v>16.798463911874933</v>
      </c>
      <c r="E182" s="33">
        <v>-1.5676863325559471E-2</v>
      </c>
      <c r="F182" s="33">
        <v>15.538560844002399</v>
      </c>
    </row>
    <row r="183" spans="1:6" x14ac:dyDescent="0.35">
      <c r="A183" s="33">
        <v>-1.8643446085735739E-2</v>
      </c>
      <c r="B183" s="33">
        <v>13.080994251046976</v>
      </c>
      <c r="C183" s="33">
        <v>-1.3849266576566075E-2</v>
      </c>
      <c r="D183" s="33">
        <v>16.877467491034334</v>
      </c>
      <c r="E183" s="33">
        <v>-1.5667216224987936E-2</v>
      </c>
      <c r="F183" s="33">
        <v>15.548216021803936</v>
      </c>
    </row>
    <row r="184" spans="1:6" x14ac:dyDescent="0.35">
      <c r="A184" s="33">
        <v>-1.8632084132346412E-2</v>
      </c>
      <c r="B184" s="33">
        <v>13.087163411535524</v>
      </c>
      <c r="C184" s="33">
        <v>-1.38007387968394E-2</v>
      </c>
      <c r="D184" s="33">
        <v>16.929161855507299</v>
      </c>
      <c r="E184" s="33">
        <v>-1.5602214028222981E-2</v>
      </c>
      <c r="F184" s="33">
        <v>15.613272547385883</v>
      </c>
    </row>
    <row r="185" spans="1:6" x14ac:dyDescent="0.35">
      <c r="A185" s="33">
        <v>-1.8560532813365928E-2</v>
      </c>
      <c r="B185" s="33">
        <v>13.125991313637039</v>
      </c>
      <c r="C185" s="33">
        <v>-1.3740104526759134E-2</v>
      </c>
      <c r="D185" s="33">
        <v>16.993727002941839</v>
      </c>
      <c r="E185" s="33">
        <v>-1.5563608962526133E-2</v>
      </c>
      <c r="F185" s="33">
        <v>15.651909174274738</v>
      </c>
    </row>
    <row r="186" spans="1:6" x14ac:dyDescent="0.35">
      <c r="A186" s="33">
        <v>-1.85486372224936E-2</v>
      </c>
      <c r="B186" s="33">
        <v>13.132442815719871</v>
      </c>
      <c r="C186" s="33">
        <v>-1.3684045328973075E-2</v>
      </c>
      <c r="D186" s="33">
        <v>17.053393302109548</v>
      </c>
      <c r="E186" s="33">
        <v>-1.543971669069793E-2</v>
      </c>
      <c r="F186" s="33">
        <v>15.775892830649363</v>
      </c>
    </row>
    <row r="187" spans="1:6" x14ac:dyDescent="0.35">
      <c r="A187" s="33">
        <v>-1.8546626321355945E-2</v>
      </c>
      <c r="B187" s="33">
        <v>13.133533309467298</v>
      </c>
      <c r="C187" s="33">
        <v>-1.3681280064902481E-2</v>
      </c>
      <c r="D187" s="33">
        <v>17.056335787798535</v>
      </c>
      <c r="E187" s="33">
        <v>-1.5421788879684713E-2</v>
      </c>
      <c r="F187" s="33">
        <v>15.793831975978016</v>
      </c>
    </row>
    <row r="188" spans="1:6" x14ac:dyDescent="0.35">
      <c r="A188" s="33">
        <v>-1.8368965972377797E-2</v>
      </c>
      <c r="B188" s="33">
        <v>13.229752658071328</v>
      </c>
      <c r="C188" s="33">
        <v>-1.3652763657802226E-2</v>
      </c>
      <c r="D188" s="33">
        <v>17.086675757189575</v>
      </c>
      <c r="E188" s="33">
        <v>-1.5411651749242137E-2</v>
      </c>
      <c r="F188" s="33">
        <v>15.803975243504421</v>
      </c>
    </row>
    <row r="189" spans="1:6" x14ac:dyDescent="0.35">
      <c r="A189" s="33">
        <v>-1.8272984185024911E-2</v>
      </c>
      <c r="B189" s="33">
        <v>13.28162995242066</v>
      </c>
      <c r="C189" s="33">
        <v>-1.3624504188597763E-2</v>
      </c>
      <c r="D189" s="33">
        <v>17.116734984461658</v>
      </c>
      <c r="E189" s="33">
        <v>-1.5411506870978664E-2</v>
      </c>
      <c r="F189" s="33">
        <v>15.804120207996087</v>
      </c>
    </row>
    <row r="190" spans="1:6" x14ac:dyDescent="0.35">
      <c r="A190" s="33">
        <v>-1.8212172605736092E-2</v>
      </c>
      <c r="B190" s="33">
        <v>13.314458226125103</v>
      </c>
      <c r="C190" s="33">
        <v>-1.3584183687652015E-2</v>
      </c>
      <c r="D190" s="33">
        <v>17.159610219027936</v>
      </c>
      <c r="E190" s="33">
        <v>-1.5250142260621779E-2</v>
      </c>
      <c r="F190" s="33">
        <v>15.965548649111305</v>
      </c>
    </row>
    <row r="191" spans="1:6" x14ac:dyDescent="0.35">
      <c r="A191" s="33">
        <v>-1.8172667829111925E-2</v>
      </c>
      <c r="B191" s="33">
        <v>13.335767400132502</v>
      </c>
      <c r="C191" s="33">
        <v>-1.3458623768218703E-2</v>
      </c>
      <c r="D191" s="33">
        <v>17.293019878391679</v>
      </c>
      <c r="E191" s="33">
        <v>-1.521616393220793E-2</v>
      </c>
      <c r="F191" s="33">
        <v>15.999530387808681</v>
      </c>
    </row>
    <row r="192" spans="1:6" x14ac:dyDescent="0.35">
      <c r="A192" s="33">
        <v>-1.8135212044212395E-2</v>
      </c>
      <c r="B192" s="33">
        <v>13.355958836979317</v>
      </c>
      <c r="C192" s="33">
        <v>-1.3405026827442672E-2</v>
      </c>
      <c r="D192" s="33">
        <v>17.34991527742374</v>
      </c>
      <c r="E192" s="33">
        <v>-1.516003566982126E-2</v>
      </c>
      <c r="F192" s="33">
        <v>16.055654842958791</v>
      </c>
    </row>
    <row r="193" spans="1:6" x14ac:dyDescent="0.35">
      <c r="A193" s="33">
        <v>-1.8127384592556715E-2</v>
      </c>
      <c r="B193" s="33">
        <v>13.360176861451636</v>
      </c>
      <c r="C193" s="33">
        <v>-1.338054216858693E-2</v>
      </c>
      <c r="D193" s="33">
        <v>17.375895701678399</v>
      </c>
      <c r="E193" s="33">
        <v>-1.5127165616558651E-2</v>
      </c>
      <c r="F193" s="33">
        <v>16.088516695369819</v>
      </c>
    </row>
    <row r="194" spans="1:6" x14ac:dyDescent="0.35">
      <c r="A194" s="33">
        <v>-1.8064712327081282E-2</v>
      </c>
      <c r="B194" s="33">
        <v>13.393929877609454</v>
      </c>
      <c r="C194" s="33">
        <v>-1.332212711787812E-2</v>
      </c>
      <c r="D194" s="33">
        <v>17.437850176994388</v>
      </c>
      <c r="E194" s="33">
        <v>-1.5126001707234061E-2</v>
      </c>
      <c r="F194" s="33">
        <v>16.089680228372842</v>
      </c>
    </row>
    <row r="195" spans="1:6" x14ac:dyDescent="0.35">
      <c r="A195" s="33">
        <v>-1.8046782447073435E-2</v>
      </c>
      <c r="B195" s="33">
        <v>13.403579807259481</v>
      </c>
      <c r="C195" s="33">
        <v>-1.3278360864570656E-2</v>
      </c>
      <c r="D195" s="33">
        <v>17.484240400309798</v>
      </c>
      <c r="E195" s="33">
        <v>-1.5052005863445368E-2</v>
      </c>
      <c r="F195" s="33">
        <v>16.163639226262084</v>
      </c>
    </row>
    <row r="196" spans="1:6" x14ac:dyDescent="0.35">
      <c r="A196" s="33">
        <v>-1.7910926566530219E-2</v>
      </c>
      <c r="B196" s="33">
        <v>13.476602507247867</v>
      </c>
      <c r="C196" s="33">
        <v>-1.3238213155929619E-2</v>
      </c>
      <c r="D196" s="33">
        <v>17.526773327533576</v>
      </c>
      <c r="E196" s="33">
        <v>-1.5009244717069813E-2</v>
      </c>
      <c r="F196" s="33">
        <v>16.206366639661901</v>
      </c>
    </row>
    <row r="197" spans="1:6" x14ac:dyDescent="0.35">
      <c r="A197" s="33">
        <v>-1.7751932834181541E-2</v>
      </c>
      <c r="B197" s="33">
        <v>13.561840745908359</v>
      </c>
      <c r="C197" s="33">
        <v>-1.3227934037230119E-2</v>
      </c>
      <c r="D197" s="33">
        <v>17.537659702357409</v>
      </c>
      <c r="E197" s="33">
        <v>-1.4915453270298114E-2</v>
      </c>
      <c r="F197" s="33">
        <v>16.300048322949344</v>
      </c>
    </row>
    <row r="198" spans="1:6" x14ac:dyDescent="0.35">
      <c r="A198" s="33">
        <v>-1.7712401133607194E-2</v>
      </c>
      <c r="B198" s="33">
        <v>13.582995862890929</v>
      </c>
      <c r="C198" s="33">
        <v>-1.3130032257010132E-2</v>
      </c>
      <c r="D198" s="33">
        <v>17.641272297344969</v>
      </c>
      <c r="E198" s="33">
        <v>-1.4881625414150296E-2</v>
      </c>
      <c r="F198" s="33">
        <v>16.333823475121847</v>
      </c>
    </row>
    <row r="199" spans="1:6" x14ac:dyDescent="0.35">
      <c r="A199" s="33">
        <v>-1.7699577099400975E-2</v>
      </c>
      <c r="B199" s="33">
        <v>13.589855216968989</v>
      </c>
      <c r="C199" s="33">
        <v>-1.3118828106590086E-2</v>
      </c>
      <c r="D199" s="33">
        <v>17.653121347663411</v>
      </c>
      <c r="E199" s="33">
        <v>-1.4767061334349605E-2</v>
      </c>
      <c r="F199" s="33">
        <v>16.448151477957047</v>
      </c>
    </row>
    <row r="200" spans="1:6" x14ac:dyDescent="0.35">
      <c r="A200" s="33">
        <v>-1.7699577099400975E-2</v>
      </c>
      <c r="B200" s="33">
        <v>13.589855216968989</v>
      </c>
      <c r="C200" s="33">
        <v>-1.3094883900215296E-2</v>
      </c>
      <c r="D200" s="33">
        <v>17.678437605594102</v>
      </c>
      <c r="E200" s="33">
        <v>-1.4754574612290777E-2</v>
      </c>
      <c r="F200" s="33">
        <v>16.460606726121796</v>
      </c>
    </row>
    <row r="201" spans="1:6" x14ac:dyDescent="0.35">
      <c r="A201" s="33">
        <v>-1.7675511158722328E-2</v>
      </c>
      <c r="B201" s="33">
        <v>13.60272322466286</v>
      </c>
      <c r="C201" s="33">
        <v>-1.3048118746190286E-2</v>
      </c>
      <c r="D201" s="33">
        <v>17.727857858857163</v>
      </c>
      <c r="E201" s="33">
        <v>-1.4578934474411411E-2</v>
      </c>
      <c r="F201" s="33">
        <v>16.635669997553251</v>
      </c>
    </row>
    <row r="202" spans="1:6" x14ac:dyDescent="0.35">
      <c r="A202" s="33">
        <v>-1.7660632294823758E-2</v>
      </c>
      <c r="B202" s="33">
        <v>13.610676004617691</v>
      </c>
      <c r="C202" s="33">
        <v>-1.3043590882714734E-2</v>
      </c>
      <c r="D202" s="33">
        <v>17.732641032229125</v>
      </c>
      <c r="E202" s="33">
        <v>-1.4527299280537483E-2</v>
      </c>
      <c r="F202" s="33">
        <v>16.687083851839233</v>
      </c>
    </row>
    <row r="203" spans="1:6" x14ac:dyDescent="0.35">
      <c r="A203" s="33">
        <v>-1.7544309650909508E-2</v>
      </c>
      <c r="B203" s="33">
        <v>13.672772715908073</v>
      </c>
      <c r="C203" s="33">
        <v>-1.302517694425054E-2</v>
      </c>
      <c r="D203" s="33">
        <v>17.752090014158579</v>
      </c>
      <c r="E203" s="33">
        <v>-1.4526745594522914E-2</v>
      </c>
      <c r="F203" s="33">
        <v>16.687635027360077</v>
      </c>
    </row>
    <row r="204" spans="1:6" x14ac:dyDescent="0.35">
      <c r="A204" s="33">
        <v>-1.7425416713859058E-2</v>
      </c>
      <c r="B204" s="33">
        <v>13.736095373123353</v>
      </c>
      <c r="C204" s="33">
        <v>-1.300968073606335E-2</v>
      </c>
      <c r="D204" s="33">
        <v>17.768453181051562</v>
      </c>
      <c r="E204" s="33">
        <v>-1.4499963699263404E-2</v>
      </c>
      <c r="F204" s="33">
        <v>16.714291932197103</v>
      </c>
    </row>
    <row r="205" spans="1:6" x14ac:dyDescent="0.35">
      <c r="A205" s="33">
        <v>-1.7420573157660733E-2</v>
      </c>
      <c r="B205" s="33">
        <v>13.738671861983121</v>
      </c>
      <c r="C205" s="33">
        <v>-1.2924700973327829E-2</v>
      </c>
      <c r="D205" s="33">
        <v>17.858119237432799</v>
      </c>
      <c r="E205" s="33">
        <v>-1.4494996365136991E-2</v>
      </c>
      <c r="F205" s="33">
        <v>16.719235310085043</v>
      </c>
    </row>
    <row r="206" spans="1:6" x14ac:dyDescent="0.35">
      <c r="A206" s="33">
        <v>-1.7419148851799498E-2</v>
      </c>
      <c r="B206" s="33">
        <v>13.73942946126607</v>
      </c>
      <c r="C206" s="33">
        <v>-1.2861335031673372E-2</v>
      </c>
      <c r="D206" s="33">
        <v>17.924902027376593</v>
      </c>
      <c r="E206" s="33">
        <v>-1.4154494562701425E-2</v>
      </c>
      <c r="F206" s="33">
        <v>17.057453168477558</v>
      </c>
    </row>
    <row r="207" spans="1:6" x14ac:dyDescent="0.35">
      <c r="A207" s="33">
        <v>-1.7379651909946621E-2</v>
      </c>
      <c r="B207" s="33">
        <v>13.760429427154067</v>
      </c>
      <c r="C207" s="33">
        <v>-1.2806819804215025E-2</v>
      </c>
      <c r="D207" s="33">
        <v>17.982301610603216</v>
      </c>
      <c r="E207" s="33">
        <v>-1.411784534488634E-2</v>
      </c>
      <c r="F207" s="33">
        <v>17.09377331867848</v>
      </c>
    </row>
    <row r="208" spans="1:6" x14ac:dyDescent="0.35">
      <c r="A208" s="33">
        <v>-1.7241806434505992E-2</v>
      </c>
      <c r="B208" s="33">
        <v>13.833585311516632</v>
      </c>
      <c r="C208" s="33">
        <v>-1.2800210323973608E-2</v>
      </c>
      <c r="D208" s="33">
        <v>17.989257233744542</v>
      </c>
      <c r="E208" s="33">
        <v>-1.407014347686197E-2</v>
      </c>
      <c r="F208" s="33">
        <v>17.141020102777315</v>
      </c>
    </row>
    <row r="209" spans="1:6" x14ac:dyDescent="0.35">
      <c r="A209" s="33">
        <v>-1.7013260181566698E-2</v>
      </c>
      <c r="B209" s="33">
        <v>13.954399689764584</v>
      </c>
      <c r="C209" s="33">
        <v>-1.2766619412832235E-2</v>
      </c>
      <c r="D209" s="33">
        <v>18.024595206415302</v>
      </c>
      <c r="E209" s="33">
        <v>-1.4066728111046249E-2</v>
      </c>
      <c r="F209" s="33">
        <v>17.144401700719392</v>
      </c>
    </row>
    <row r="210" spans="1:6" x14ac:dyDescent="0.35">
      <c r="A210" s="33">
        <v>-1.6871437732750592E-2</v>
      </c>
      <c r="B210" s="33">
        <v>14.029057940306853</v>
      </c>
      <c r="C210" s="33">
        <v>-1.2749156622339403E-2</v>
      </c>
      <c r="D210" s="33">
        <v>18.042958147261281</v>
      </c>
      <c r="E210" s="33">
        <v>-1.4041864396674181E-2</v>
      </c>
      <c r="F210" s="33">
        <v>17.16901473517909</v>
      </c>
    </row>
    <row r="211" spans="1:6" x14ac:dyDescent="0.35">
      <c r="A211" s="33">
        <v>-1.6870128303485034E-2</v>
      </c>
      <c r="B211" s="33">
        <v>14.02974610395697</v>
      </c>
      <c r="C211" s="33">
        <v>-1.2680377398636405E-2</v>
      </c>
      <c r="D211" s="33">
        <v>18.115227676121364</v>
      </c>
      <c r="E211" s="33">
        <v>-1.3947888014378729E-2</v>
      </c>
      <c r="F211" s="33">
        <v>17.261964529816794</v>
      </c>
    </row>
    <row r="212" spans="1:6" x14ac:dyDescent="0.35">
      <c r="A212" s="33">
        <v>-1.6844457119652729E-2</v>
      </c>
      <c r="B212" s="33">
        <v>14.043233165398536</v>
      </c>
      <c r="C212" s="33">
        <v>-1.260147831376047E-2</v>
      </c>
      <c r="D212" s="33">
        <v>18.198019168993277</v>
      </c>
      <c r="E212" s="33">
        <v>-1.3875868898694192E-2</v>
      </c>
      <c r="F212" s="33">
        <v>17.333108814543206</v>
      </c>
    </row>
    <row r="213" spans="1:6" x14ac:dyDescent="0.35">
      <c r="A213" s="33">
        <v>-1.6828876130156968E-2</v>
      </c>
      <c r="B213" s="33">
        <v>14.051415068327023</v>
      </c>
      <c r="C213" s="33">
        <v>-1.249852744571818E-2</v>
      </c>
      <c r="D213" s="33">
        <v>18.305861820938329</v>
      </c>
      <c r="E213" s="33">
        <v>-1.376042235627362E-2</v>
      </c>
      <c r="F213" s="33">
        <v>17.446984335288789</v>
      </c>
    </row>
    <row r="214" spans="1:6" x14ac:dyDescent="0.35">
      <c r="A214" s="33">
        <v>-1.6828069280650112E-2</v>
      </c>
      <c r="B214" s="33">
        <v>14.051838679342989</v>
      </c>
      <c r="C214" s="33">
        <v>-1.2443321709927844E-2</v>
      </c>
      <c r="D214" s="33">
        <v>18.363599800582705</v>
      </c>
      <c r="E214" s="33">
        <v>-1.3725167421115072E-2</v>
      </c>
      <c r="F214" s="33">
        <v>17.481716319581949</v>
      </c>
    </row>
    <row r="215" spans="1:6" x14ac:dyDescent="0.35">
      <c r="A215" s="33">
        <v>-1.6823913955503516E-2</v>
      </c>
      <c r="B215" s="33">
        <v>14.054020173557372</v>
      </c>
      <c r="C215" s="33">
        <v>-1.2356321035204787E-2</v>
      </c>
      <c r="D215" s="33">
        <v>18.454457047765612</v>
      </c>
      <c r="E215" s="33">
        <v>-1.3706354924590131E-2</v>
      </c>
      <c r="F215" s="33">
        <v>17.500241232369319</v>
      </c>
    </row>
    <row r="216" spans="1:6" x14ac:dyDescent="0.35">
      <c r="A216" s="33">
        <v>-1.671771457541369E-2</v>
      </c>
      <c r="B216" s="33">
        <v>14.109699665014473</v>
      </c>
      <c r="C216" s="33">
        <v>-1.2338320008972373E-2</v>
      </c>
      <c r="D216" s="33">
        <v>18.473235012524984</v>
      </c>
      <c r="E216" s="33">
        <v>-1.3657894618490596E-2</v>
      </c>
      <c r="F216" s="33">
        <v>17.547932885815232</v>
      </c>
    </row>
    <row r="217" spans="1:6" x14ac:dyDescent="0.35">
      <c r="A217" s="33">
        <v>-1.6624075108638971E-2</v>
      </c>
      <c r="B217" s="33">
        <v>14.158674324462359</v>
      </c>
      <c r="C217" s="33">
        <v>-1.2331761522832699E-2</v>
      </c>
      <c r="D217" s="33">
        <v>18.480074746108709</v>
      </c>
      <c r="E217" s="33">
        <v>-1.3547902614924822E-2</v>
      </c>
      <c r="F217" s="33">
        <v>17.656026685094897</v>
      </c>
    </row>
    <row r="218" spans="1:6" x14ac:dyDescent="0.35">
      <c r="A218" s="33">
        <v>-1.6608246016515015E-2</v>
      </c>
      <c r="B218" s="33">
        <v>14.16694187637399</v>
      </c>
      <c r="C218" s="33">
        <v>-1.2315155976205552E-2</v>
      </c>
      <c r="D218" s="33">
        <v>18.497388009374109</v>
      </c>
      <c r="E218" s="33">
        <v>-1.3532741249850187E-2</v>
      </c>
      <c r="F218" s="33">
        <v>17.670909179955057</v>
      </c>
    </row>
    <row r="219" spans="1:6" x14ac:dyDescent="0.35">
      <c r="A219" s="33">
        <v>-1.6601517152541791E-2</v>
      </c>
      <c r="B219" s="33">
        <v>14.170455373692107</v>
      </c>
      <c r="C219" s="33">
        <v>-1.229796988574478E-2</v>
      </c>
      <c r="D219" s="33">
        <v>18.515299906874908</v>
      </c>
      <c r="E219" s="33">
        <v>-1.3507467834407566E-2</v>
      </c>
      <c r="F219" s="33">
        <v>17.695708220773803</v>
      </c>
    </row>
    <row r="220" spans="1:6" x14ac:dyDescent="0.35">
      <c r="A220" s="33">
        <v>-1.6454178733258697E-2</v>
      </c>
      <c r="B220" s="33">
        <v>14.247237851734038</v>
      </c>
      <c r="C220" s="33">
        <v>-1.2247478478957222E-2</v>
      </c>
      <c r="D220" s="33">
        <v>18.567884034329975</v>
      </c>
      <c r="E220" s="33">
        <v>-1.3403605604410236E-2</v>
      </c>
      <c r="F220" s="33">
        <v>17.797493235446616</v>
      </c>
    </row>
    <row r="221" spans="1:6" x14ac:dyDescent="0.35">
      <c r="A221" s="33">
        <v>-1.6445658439807154E-2</v>
      </c>
      <c r="B221" s="33">
        <v>14.251669111160169</v>
      </c>
      <c r="C221" s="33">
        <v>-1.2193862693424345E-2</v>
      </c>
      <c r="D221" s="33">
        <v>18.623656093107378</v>
      </c>
      <c r="E221" s="33">
        <v>-1.3402262116883163E-2</v>
      </c>
      <c r="F221" s="33">
        <v>17.798808479134287</v>
      </c>
    </row>
    <row r="222" spans="1:6" x14ac:dyDescent="0.35">
      <c r="A222" s="33">
        <v>-1.6317320555035295E-2</v>
      </c>
      <c r="B222" s="33">
        <v>14.318295068659477</v>
      </c>
      <c r="C222" s="33">
        <v>-1.2193847026616635E-2</v>
      </c>
      <c r="D222" s="33">
        <v>18.623672379909255</v>
      </c>
      <c r="E222" s="33">
        <v>-1.3311626808039465E-2</v>
      </c>
      <c r="F222" s="33">
        <v>17.887454815299492</v>
      </c>
    </row>
    <row r="223" spans="1:6" x14ac:dyDescent="0.35">
      <c r="A223" s="33">
        <v>-1.6306849024078827E-2</v>
      </c>
      <c r="B223" s="33">
        <v>14.323721244891466</v>
      </c>
      <c r="C223" s="33">
        <v>-1.2149483970886565E-2</v>
      </c>
      <c r="D223" s="33">
        <v>18.669767090517929</v>
      </c>
      <c r="E223" s="33">
        <v>-1.3309666148114402E-2</v>
      </c>
      <c r="F223" s="33">
        <v>17.889370602933731</v>
      </c>
    </row>
    <row r="224" spans="1:6" x14ac:dyDescent="0.35">
      <c r="A224" s="33">
        <v>-1.6110820272698369E-2</v>
      </c>
      <c r="B224" s="33">
        <v>14.425013329943793</v>
      </c>
      <c r="C224" s="33">
        <v>-1.2093678348245786E-2</v>
      </c>
      <c r="D224" s="33">
        <v>18.727682008594904</v>
      </c>
      <c r="E224" s="33">
        <v>-1.3290150011753767E-2</v>
      </c>
      <c r="F224" s="33">
        <v>17.908435752728938</v>
      </c>
    </row>
    <row r="225" spans="1:6" x14ac:dyDescent="0.35">
      <c r="A225" s="33">
        <v>-1.6023649468157292E-2</v>
      </c>
      <c r="B225" s="33">
        <v>14.46987789106344</v>
      </c>
      <c r="C225" s="33">
        <v>-1.1988359368082489E-2</v>
      </c>
      <c r="D225" s="33">
        <v>18.836766138748612</v>
      </c>
      <c r="E225" s="33">
        <v>-1.324801654187867E-2</v>
      </c>
      <c r="F225" s="33">
        <v>17.949568473336367</v>
      </c>
    </row>
    <row r="226" spans="1:6" x14ac:dyDescent="0.35">
      <c r="A226" s="33">
        <v>-1.602002759682631E-2</v>
      </c>
      <c r="B226" s="33">
        <v>14.47173955329262</v>
      </c>
      <c r="C226" s="33">
        <v>-1.1796181382764949E-2</v>
      </c>
      <c r="D226" s="33">
        <v>19.03505246019628</v>
      </c>
      <c r="E226" s="33">
        <v>-1.3241359272245529E-2</v>
      </c>
      <c r="F226" s="33">
        <v>17.95606419583584</v>
      </c>
    </row>
    <row r="227" spans="1:6" x14ac:dyDescent="0.35">
      <c r="A227" s="33">
        <v>-1.5983291774811278E-2</v>
      </c>
      <c r="B227" s="33">
        <v>14.490610964974206</v>
      </c>
      <c r="C227" s="33">
        <v>-1.1634266760948879E-2</v>
      </c>
      <c r="D227" s="33">
        <v>19.201302799040928</v>
      </c>
      <c r="E227" s="33">
        <v>-1.3134576884714533E-2</v>
      </c>
      <c r="F227" s="33">
        <v>18.060124765158648</v>
      </c>
    </row>
    <row r="228" spans="1:6" x14ac:dyDescent="0.35">
      <c r="A228" s="33">
        <v>-1.5932568028353543E-2</v>
      </c>
      <c r="B228" s="33">
        <v>14.516634926312882</v>
      </c>
      <c r="C228" s="33">
        <v>-1.1621088507511352E-2</v>
      </c>
      <c r="D228" s="33">
        <v>19.214799808431849</v>
      </c>
      <c r="E228" s="33">
        <v>-1.3061837039125898E-2</v>
      </c>
      <c r="F228" s="33">
        <v>18.130865974078962</v>
      </c>
    </row>
    <row r="229" spans="1:6" x14ac:dyDescent="0.35">
      <c r="A229" s="33">
        <v>-1.5897207007652049E-2</v>
      </c>
      <c r="B229" s="33">
        <v>14.534754085211166</v>
      </c>
      <c r="C229" s="33">
        <v>-1.1550891492331046E-2</v>
      </c>
      <c r="D229" s="33">
        <v>19.286605637101378</v>
      </c>
      <c r="E229" s="33">
        <v>-1.30117052227665E-2</v>
      </c>
      <c r="F229" s="33">
        <v>18.179549979323848</v>
      </c>
    </row>
    <row r="230" spans="1:6" x14ac:dyDescent="0.35">
      <c r="A230" s="33">
        <v>-1.578761717430335E-2</v>
      </c>
      <c r="B230" s="33">
        <v>14.590787391097773</v>
      </c>
      <c r="C230" s="33">
        <v>-1.1472496767677046E-2</v>
      </c>
      <c r="D230" s="33">
        <v>19.366616340458421</v>
      </c>
      <c r="E230" s="33">
        <v>-1.2999300970856206E-2</v>
      </c>
      <c r="F230" s="33">
        <v>18.191586972202995</v>
      </c>
    </row>
    <row r="231" spans="1:6" x14ac:dyDescent="0.35">
      <c r="A231" s="33">
        <v>-1.569698148009847E-2</v>
      </c>
      <c r="B231" s="33">
        <v>14.636989093837766</v>
      </c>
      <c r="C231" s="33">
        <v>-1.1449356767208771E-2</v>
      </c>
      <c r="D231" s="33">
        <v>19.390196167412839</v>
      </c>
      <c r="E231" s="33">
        <v>-1.2950675970051234E-2</v>
      </c>
      <c r="F231" s="33">
        <v>18.238737278790833</v>
      </c>
    </row>
    <row r="232" spans="1:6" x14ac:dyDescent="0.35">
      <c r="A232" s="33">
        <v>-1.5623445687031182E-2</v>
      </c>
      <c r="B232" s="33">
        <v>14.674379144092562</v>
      </c>
      <c r="C232" s="33">
        <v>-1.1434281145261483E-2</v>
      </c>
      <c r="D232" s="33">
        <v>19.405549101469848</v>
      </c>
      <c r="E232" s="33">
        <v>-1.2936374147298063E-2</v>
      </c>
      <c r="F232" s="33">
        <v>18.252594629140145</v>
      </c>
    </row>
    <row r="233" spans="1:6" x14ac:dyDescent="0.35">
      <c r="A233" s="33">
        <v>-1.5472201377076293E-2</v>
      </c>
      <c r="B233" s="33">
        <v>14.751008395470482</v>
      </c>
      <c r="C233" s="33">
        <v>-1.1259023747227051E-2</v>
      </c>
      <c r="D233" s="33">
        <v>19.583483037885522</v>
      </c>
      <c r="E233" s="33">
        <v>-1.2934256270621058E-2</v>
      </c>
      <c r="F233" s="33">
        <v>18.254646268354755</v>
      </c>
    </row>
    <row r="234" spans="1:6" x14ac:dyDescent="0.35">
      <c r="A234" s="33">
        <v>-1.5452846123348223E-2</v>
      </c>
      <c r="B234" s="33">
        <v>14.760788049415188</v>
      </c>
      <c r="C234" s="33">
        <v>-1.1251617364754654E-2</v>
      </c>
      <c r="D234" s="33">
        <v>19.590979858300845</v>
      </c>
      <c r="E234" s="33">
        <v>-1.2918310989507888E-2</v>
      </c>
      <c r="F234" s="33">
        <v>18.27008937742908</v>
      </c>
    </row>
    <row r="235" spans="1:6" x14ac:dyDescent="0.35">
      <c r="A235" s="33">
        <v>-1.5446890222440101E-2</v>
      </c>
      <c r="B235" s="33">
        <v>14.763796156360367</v>
      </c>
      <c r="C235" s="33">
        <v>-1.1222914542102882E-2</v>
      </c>
      <c r="D235" s="33">
        <v>19.620015405687397</v>
      </c>
      <c r="E235" s="33">
        <v>-1.2917402432951629E-2</v>
      </c>
      <c r="F235" s="33">
        <v>18.270969135102607</v>
      </c>
    </row>
    <row r="236" spans="1:6" x14ac:dyDescent="0.35">
      <c r="A236" s="33">
        <v>-1.5444322427473744E-2</v>
      </c>
      <c r="B236" s="33">
        <v>14.765092875205008</v>
      </c>
      <c r="C236" s="33">
        <v>-1.1204102981086896E-2</v>
      </c>
      <c r="D236" s="33">
        <v>19.639029627601104</v>
      </c>
      <c r="E236" s="33">
        <v>-1.2895841586879564E-2</v>
      </c>
      <c r="F236" s="33">
        <v>18.291840667195121</v>
      </c>
    </row>
    <row r="237" spans="1:6" x14ac:dyDescent="0.35">
      <c r="A237" s="33">
        <v>-1.535538808319465E-2</v>
      </c>
      <c r="B237" s="33">
        <v>14.809936751031826</v>
      </c>
      <c r="C237" s="33">
        <v>-1.1142093140374171E-2</v>
      </c>
      <c r="D237" s="33">
        <v>19.701620163634946</v>
      </c>
      <c r="E237" s="33">
        <v>-1.2865542541069679E-2</v>
      </c>
      <c r="F237" s="33">
        <v>18.321151797180914</v>
      </c>
    </row>
    <row r="238" spans="1:6" x14ac:dyDescent="0.35">
      <c r="A238" s="33">
        <v>-1.5337723983710059E-2</v>
      </c>
      <c r="B238" s="33">
        <v>14.818827937284844</v>
      </c>
      <c r="C238" s="33">
        <v>-1.113954731113507E-2</v>
      </c>
      <c r="D238" s="33">
        <v>19.704186944579551</v>
      </c>
      <c r="E238" s="33">
        <v>-1.2848166729908198E-2</v>
      </c>
      <c r="F238" s="33">
        <v>18.337950831043631</v>
      </c>
    </row>
    <row r="239" spans="1:6" x14ac:dyDescent="0.35">
      <c r="A239" s="33">
        <v>-1.5286921896905651E-2</v>
      </c>
      <c r="B239" s="33">
        <v>14.844369823921429</v>
      </c>
      <c r="C239" s="33">
        <v>-1.1049835902631209E-2</v>
      </c>
      <c r="D239" s="33">
        <v>19.794488898127817</v>
      </c>
      <c r="E239" s="33">
        <v>-1.2834829590697733E-2</v>
      </c>
      <c r="F239" s="33">
        <v>18.350840156340137</v>
      </c>
    </row>
    <row r="240" spans="1:6" x14ac:dyDescent="0.35">
      <c r="A240" s="33">
        <v>-1.5259611184771354E-2</v>
      </c>
      <c r="B240" s="33">
        <v>14.858082868128527</v>
      </c>
      <c r="C240" s="33">
        <v>-1.1023606951898472E-2</v>
      </c>
      <c r="D240" s="33">
        <v>19.820835571408104</v>
      </c>
      <c r="E240" s="33">
        <v>-1.2823179651542498E-2</v>
      </c>
      <c r="F240" s="33">
        <v>18.36209529021556</v>
      </c>
    </row>
    <row r="241" spans="1:6" x14ac:dyDescent="0.35">
      <c r="A241" s="33">
        <v>-1.5238390104932498E-2</v>
      </c>
      <c r="B241" s="33">
        <v>14.868729480949419</v>
      </c>
      <c r="C241" s="33">
        <v>-1.099500135381766E-2</v>
      </c>
      <c r="D241" s="33">
        <v>19.849540817879404</v>
      </c>
      <c r="E241" s="33">
        <v>-1.2795474299084203E-2</v>
      </c>
      <c r="F241" s="33">
        <v>18.38884800557922</v>
      </c>
    </row>
    <row r="242" spans="1:6" x14ac:dyDescent="0.35">
      <c r="A242" s="33">
        <v>-1.4947961435873252E-2</v>
      </c>
      <c r="B242" s="33">
        <v>15.013653666151679</v>
      </c>
      <c r="C242" s="33">
        <v>-1.0975855964562454E-2</v>
      </c>
      <c r="D242" s="33">
        <v>19.868736028581807</v>
      </c>
      <c r="E242" s="33">
        <v>-1.2778363185021095E-2</v>
      </c>
      <c r="F242" s="33">
        <v>18.405361037865898</v>
      </c>
    </row>
    <row r="243" spans="1:6" x14ac:dyDescent="0.35">
      <c r="A243" s="33">
        <v>-1.4888612493750524E-2</v>
      </c>
      <c r="B243" s="33">
        <v>15.043085395674762</v>
      </c>
      <c r="C243" s="33">
        <v>-1.0888604952838228E-2</v>
      </c>
      <c r="D243" s="33">
        <v>19.956040527058533</v>
      </c>
      <c r="E243" s="33">
        <v>-1.2735950601589389E-2</v>
      </c>
      <c r="F243" s="33">
        <v>18.446258830222064</v>
      </c>
    </row>
    <row r="244" spans="1:6" x14ac:dyDescent="0.35">
      <c r="A244" s="33">
        <v>-1.4855100990924184E-2</v>
      </c>
      <c r="B244" s="33">
        <v>15.059676013460583</v>
      </c>
      <c r="C244" s="33">
        <v>-1.0845113073878839E-2</v>
      </c>
      <c r="D244" s="33">
        <v>19.999451230643299</v>
      </c>
      <c r="E244" s="33">
        <v>-1.2676459680467659E-2</v>
      </c>
      <c r="F244" s="33">
        <v>18.503546188476093</v>
      </c>
    </row>
    <row r="245" spans="1:6" x14ac:dyDescent="0.35">
      <c r="A245" s="33">
        <v>-1.480322450611974E-2</v>
      </c>
      <c r="B245" s="33">
        <v>15.085318365190179</v>
      </c>
      <c r="C245" s="33">
        <v>-1.0828948308521142E-2</v>
      </c>
      <c r="D245" s="33">
        <v>20.015567283912933</v>
      </c>
      <c r="E245" s="33">
        <v>-1.2638747049049034E-2</v>
      </c>
      <c r="F245" s="33">
        <v>18.539813481415102</v>
      </c>
    </row>
    <row r="246" spans="1:6" x14ac:dyDescent="0.35">
      <c r="A246" s="33">
        <v>-1.4799424445939095E-2</v>
      </c>
      <c r="B246" s="33">
        <v>15.087194788710063</v>
      </c>
      <c r="C246" s="33">
        <v>-1.0723963362975611E-2</v>
      </c>
      <c r="D246" s="33">
        <v>20.119987568606824</v>
      </c>
      <c r="E246" s="33">
        <v>-1.254668239785125E-2</v>
      </c>
      <c r="F246" s="33">
        <v>18.628188315451109</v>
      </c>
    </row>
    <row r="247" spans="1:6" x14ac:dyDescent="0.35">
      <c r="A247" s="33">
        <v>-1.4756785245844138E-2</v>
      </c>
      <c r="B247" s="33">
        <v>15.108231333327728</v>
      </c>
      <c r="C247" s="33">
        <v>-1.0681357251925915E-2</v>
      </c>
      <c r="D247" s="33">
        <v>20.162239925236168</v>
      </c>
      <c r="E247" s="33">
        <v>-1.242832256724471E-2</v>
      </c>
      <c r="F247" s="33">
        <v>18.741458306408756</v>
      </c>
    </row>
    <row r="248" spans="1:6" x14ac:dyDescent="0.35">
      <c r="A248" s="33">
        <v>-1.4752638475038295E-2</v>
      </c>
      <c r="B248" s="33">
        <v>15.110275405532425</v>
      </c>
      <c r="C248" s="33">
        <v>-1.067155983281191E-2</v>
      </c>
      <c r="D248" s="33">
        <v>20.17194567980377</v>
      </c>
      <c r="E248" s="33">
        <v>-1.2257839381250387E-2</v>
      </c>
      <c r="F248" s="33">
        <v>18.903896509358763</v>
      </c>
    </row>
    <row r="249" spans="1:6" x14ac:dyDescent="0.35">
      <c r="A249" s="33">
        <v>-1.4721611825359963E-2</v>
      </c>
      <c r="B249" s="33">
        <v>15.12555932245974</v>
      </c>
      <c r="C249" s="33">
        <v>-1.0589701594444927E-2</v>
      </c>
      <c r="D249" s="33">
        <v>20.252885478736047</v>
      </c>
      <c r="E249" s="33">
        <v>-1.2241230579940783E-2</v>
      </c>
      <c r="F249" s="33">
        <v>18.91967503406044</v>
      </c>
    </row>
    <row r="250" spans="1:6" x14ac:dyDescent="0.35">
      <c r="A250" s="33">
        <v>-1.4696096429767823E-2</v>
      </c>
      <c r="B250" s="33">
        <v>15.138114990905722</v>
      </c>
      <c r="C250" s="33">
        <v>-1.0587494916512516E-2</v>
      </c>
      <c r="D250" s="33">
        <v>20.255063594507629</v>
      </c>
      <c r="E250" s="33">
        <v>-1.2199167195369327E-2</v>
      </c>
      <c r="F250" s="33">
        <v>18.959597832142162</v>
      </c>
    </row>
    <row r="251" spans="1:6" x14ac:dyDescent="0.35">
      <c r="A251" s="33">
        <v>-1.4666414959229167E-2</v>
      </c>
      <c r="B251" s="33">
        <v>15.152705458685006</v>
      </c>
      <c r="C251" s="33">
        <v>-1.0537964104976549E-2</v>
      </c>
      <c r="D251" s="33">
        <v>20.303900148808701</v>
      </c>
      <c r="E251" s="33">
        <v>-1.2082818162256427E-2</v>
      </c>
      <c r="F251" s="33">
        <v>19.069738333450299</v>
      </c>
    </row>
    <row r="252" spans="1:6" x14ac:dyDescent="0.35">
      <c r="A252" s="33">
        <v>-1.4510532714414352E-2</v>
      </c>
      <c r="B252" s="33">
        <v>15.229060038316424</v>
      </c>
      <c r="C252" s="33">
        <v>-1.0471323015443342E-2</v>
      </c>
      <c r="D252" s="33">
        <v>20.369444929182023</v>
      </c>
      <c r="E252" s="33">
        <v>-1.202197522732543E-2</v>
      </c>
      <c r="F252" s="33">
        <v>19.127162693912837</v>
      </c>
    </row>
    <row r="253" spans="1:6" x14ac:dyDescent="0.35">
      <c r="A253" s="33">
        <v>-1.44382019983962E-2</v>
      </c>
      <c r="B253" s="33">
        <v>15.264331885675892</v>
      </c>
      <c r="C253" s="33">
        <v>-1.041679677877032E-2</v>
      </c>
      <c r="D253" s="33">
        <v>20.42293370238875</v>
      </c>
      <c r="E253" s="33">
        <v>-1.20185022945523E-2</v>
      </c>
      <c r="F253" s="33">
        <v>19.130436868281876</v>
      </c>
    </row>
    <row r="254" spans="1:6" x14ac:dyDescent="0.35">
      <c r="A254" s="33">
        <v>-1.4356682527315447E-2</v>
      </c>
      <c r="B254" s="33">
        <v>15.303963211801889</v>
      </c>
      <c r="C254" s="33">
        <v>-1.038193671970393E-2</v>
      </c>
      <c r="D254" s="33">
        <v>20.457063371065995</v>
      </c>
      <c r="E254" s="33">
        <v>-1.1923809912467191E-2</v>
      </c>
      <c r="F254" s="33">
        <v>19.219556756384023</v>
      </c>
    </row>
    <row r="255" spans="1:6" x14ac:dyDescent="0.35">
      <c r="A255" s="33">
        <v>-1.4341117270657825E-2</v>
      </c>
      <c r="B255" s="33">
        <v>15.311515635328934</v>
      </c>
      <c r="C255" s="33">
        <v>-1.0370659651268673E-2</v>
      </c>
      <c r="D255" s="33">
        <v>20.468092861960812</v>
      </c>
      <c r="E255" s="33">
        <v>-1.1918691533599779E-2</v>
      </c>
      <c r="F255" s="33">
        <v>19.224365425467777</v>
      </c>
    </row>
    <row r="256" spans="1:6" x14ac:dyDescent="0.35">
      <c r="A256" s="33">
        <v>-1.4290333719139587E-2</v>
      </c>
      <c r="B256" s="33">
        <v>15.336123221788858</v>
      </c>
      <c r="C256" s="33">
        <v>-1.0353108946037854E-2</v>
      </c>
      <c r="D256" s="33">
        <v>20.485247212134592</v>
      </c>
      <c r="E256" s="33">
        <v>-1.1737224496781488E-2</v>
      </c>
      <c r="F256" s="33">
        <v>19.394273612815155</v>
      </c>
    </row>
    <row r="257" spans="1:6" x14ac:dyDescent="0.35">
      <c r="A257" s="33">
        <v>-1.4245255136048917E-2</v>
      </c>
      <c r="B257" s="33">
        <v>15.357923717093446</v>
      </c>
      <c r="C257" s="33">
        <v>-1.0329604881981614E-2</v>
      </c>
      <c r="D257" s="33">
        <v>20.508199317189849</v>
      </c>
      <c r="E257" s="33">
        <v>-1.1671467692624461E-2</v>
      </c>
      <c r="F257" s="33">
        <v>19.455557784140993</v>
      </c>
    </row>
    <row r="258" spans="1:6" x14ac:dyDescent="0.35">
      <c r="A258" s="33">
        <v>-1.4178214187555964E-2</v>
      </c>
      <c r="B258" s="33">
        <v>15.390270597189566</v>
      </c>
      <c r="C258" s="33">
        <v>-1.031035328303696E-2</v>
      </c>
      <c r="D258" s="33">
        <v>20.526980684615737</v>
      </c>
      <c r="E258" s="33">
        <v>-1.1654953132525106E-2</v>
      </c>
      <c r="F258" s="33">
        <v>19.470924750149543</v>
      </c>
    </row>
    <row r="259" spans="1:6" x14ac:dyDescent="0.35">
      <c r="A259" s="33">
        <v>-1.4161458346063234E-2</v>
      </c>
      <c r="B259" s="33">
        <v>15.398341128129616</v>
      </c>
      <c r="C259" s="33">
        <v>-1.0256500411832663E-2</v>
      </c>
      <c r="D259" s="33">
        <v>20.579430748379565</v>
      </c>
      <c r="E259" s="33">
        <v>-1.1644018877306438E-2</v>
      </c>
      <c r="F259" s="33">
        <v>19.481093771714018</v>
      </c>
    </row>
    <row r="260" spans="1:6" x14ac:dyDescent="0.35">
      <c r="A260" s="33">
        <v>-1.4124528603630976E-2</v>
      </c>
      <c r="B260" s="33">
        <v>15.416108537124208</v>
      </c>
      <c r="C260" s="33">
        <v>-1.023455333858682E-2</v>
      </c>
      <c r="D260" s="33">
        <v>20.60076890205054</v>
      </c>
      <c r="E260" s="33">
        <v>-1.1625334908667904E-2</v>
      </c>
      <c r="F260" s="33">
        <v>19.498460120623001</v>
      </c>
    </row>
    <row r="261" spans="1:6" x14ac:dyDescent="0.35">
      <c r="A261" s="33">
        <v>-1.4057739490231699E-2</v>
      </c>
      <c r="B261" s="33">
        <v>15.44817150584387</v>
      </c>
      <c r="C261" s="33">
        <v>-1.0212676463146499E-2</v>
      </c>
      <c r="D261" s="33">
        <v>20.62201718683604</v>
      </c>
      <c r="E261" s="33">
        <v>-1.1534153777439167E-2</v>
      </c>
      <c r="F261" s="33">
        <v>19.583027698665532</v>
      </c>
    </row>
    <row r="262" spans="1:6" x14ac:dyDescent="0.35">
      <c r="A262" s="33">
        <v>-1.3888270100513477E-2</v>
      </c>
      <c r="B262" s="33">
        <v>15.529116584778883</v>
      </c>
      <c r="C262" s="33">
        <v>-1.0208979618117574E-2</v>
      </c>
      <c r="D262" s="33">
        <v>20.625605670138377</v>
      </c>
      <c r="E262" s="33">
        <v>-1.1456290335111903E-2</v>
      </c>
      <c r="F262" s="33">
        <v>19.654998784147455</v>
      </c>
    </row>
    <row r="263" spans="1:6" x14ac:dyDescent="0.35">
      <c r="A263" s="33">
        <v>-1.3812374287611359E-2</v>
      </c>
      <c r="B263" s="33">
        <v>15.565173504515238</v>
      </c>
      <c r="C263" s="33">
        <v>-1.0180536911859448E-2</v>
      </c>
      <c r="D263" s="33">
        <v>20.653193886564473</v>
      </c>
      <c r="E263" s="33">
        <v>-1.1428695823622631E-2</v>
      </c>
      <c r="F263" s="33">
        <v>19.680450053915152</v>
      </c>
    </row>
    <row r="264" spans="1:6" x14ac:dyDescent="0.35">
      <c r="A264" s="33">
        <v>-1.3810640098860599E-2</v>
      </c>
      <c r="B264" s="33">
        <v>15.565995973736683</v>
      </c>
      <c r="C264" s="33">
        <v>-1.0171993490804596E-2</v>
      </c>
      <c r="D264" s="33">
        <v>20.661473436459172</v>
      </c>
      <c r="E264" s="33">
        <v>-1.1400096292661855E-2</v>
      </c>
      <c r="F264" s="33">
        <v>19.70679756452968</v>
      </c>
    </row>
    <row r="265" spans="1:6" x14ac:dyDescent="0.35">
      <c r="A265" s="33">
        <v>-1.3739175883304046E-2</v>
      </c>
      <c r="B265" s="33">
        <v>15.599833702656758</v>
      </c>
      <c r="C265" s="33">
        <v>-1.0109407832725306E-2</v>
      </c>
      <c r="D265" s="33">
        <v>20.722023778995307</v>
      </c>
      <c r="E265" s="33">
        <v>-1.1378400494649629E-2</v>
      </c>
      <c r="F265" s="33">
        <v>19.726763973388881</v>
      </c>
    </row>
    <row r="266" spans="1:6" x14ac:dyDescent="0.35">
      <c r="A266" s="33">
        <v>-1.3736479727886726E-2</v>
      </c>
      <c r="B266" s="33">
        <v>15.601108185037642</v>
      </c>
      <c r="C266" s="33">
        <v>-9.9174111015068334E-3</v>
      </c>
      <c r="D266" s="33">
        <v>20.90663049820046</v>
      </c>
      <c r="E266" s="33">
        <v>-1.1337013253344587E-2</v>
      </c>
      <c r="F266" s="33">
        <v>19.764801605158045</v>
      </c>
    </row>
    <row r="267" spans="1:6" x14ac:dyDescent="0.35">
      <c r="A267" s="33">
        <v>-1.3736479727886726E-2</v>
      </c>
      <c r="B267" s="33">
        <v>15.601108185037642</v>
      </c>
      <c r="C267" s="33">
        <v>-9.901048368509963E-3</v>
      </c>
      <c r="D267" s="33">
        <v>20.922281832989135</v>
      </c>
      <c r="E267" s="33">
        <v>-1.1318994017978617E-2</v>
      </c>
      <c r="F267" s="33">
        <v>19.781341600292514</v>
      </c>
    </row>
    <row r="268" spans="1:6" x14ac:dyDescent="0.35">
      <c r="A268" s="33">
        <v>-1.3706065904367215E-2</v>
      </c>
      <c r="B268" s="33">
        <v>15.615474155367748</v>
      </c>
      <c r="C268" s="33">
        <v>-9.8625506173237263E-3</v>
      </c>
      <c r="D268" s="33">
        <v>20.959054356051514</v>
      </c>
      <c r="E268" s="33">
        <v>-1.1237613428267811E-2</v>
      </c>
      <c r="F268" s="33">
        <v>19.855881880548324</v>
      </c>
    </row>
    <row r="269" spans="1:6" x14ac:dyDescent="0.35">
      <c r="A269" s="33">
        <v>-1.3706065904367215E-2</v>
      </c>
      <c r="B269" s="33">
        <v>15.615474155367748</v>
      </c>
      <c r="C269" s="33">
        <v>-9.8559110481342051E-3</v>
      </c>
      <c r="D269" s="33">
        <v>20.965389044785397</v>
      </c>
      <c r="E269" s="33">
        <v>-1.1086532622264559E-2</v>
      </c>
      <c r="F269" s="33">
        <v>19.993557164122215</v>
      </c>
    </row>
    <row r="270" spans="1:6" x14ac:dyDescent="0.35">
      <c r="A270" s="33">
        <v>-1.3698844358161915E-2</v>
      </c>
      <c r="B270" s="33">
        <v>15.618882345415791</v>
      </c>
      <c r="C270" s="33">
        <v>-9.8522753411564648E-3</v>
      </c>
      <c r="D270" s="33">
        <v>20.968856887019232</v>
      </c>
      <c r="E270" s="33">
        <v>-1.1085563614161496E-2</v>
      </c>
      <c r="F270" s="33">
        <v>19.99443717279382</v>
      </c>
    </row>
    <row r="271" spans="1:6" x14ac:dyDescent="0.35">
      <c r="A271" s="33">
        <v>-1.3605652055778709E-2</v>
      </c>
      <c r="B271" s="33">
        <v>15.662763532129267</v>
      </c>
      <c r="C271" s="33">
        <v>-9.8324248620020351E-3</v>
      </c>
      <c r="D271" s="33">
        <v>20.987779368546633</v>
      </c>
      <c r="E271" s="33">
        <v>-1.1042711490322455E-2</v>
      </c>
      <c r="F271" s="33">
        <v>20.033314459313509</v>
      </c>
    </row>
    <row r="272" spans="1:6" x14ac:dyDescent="0.35">
      <c r="A272" s="33">
        <v>-1.3605652055778598E-2</v>
      </c>
      <c r="B272" s="33">
        <v>15.662763532129318</v>
      </c>
      <c r="C272" s="33">
        <v>-9.8270174557978252E-3</v>
      </c>
      <c r="D272" s="33">
        <v>20.992930612199263</v>
      </c>
      <c r="E272" s="33">
        <v>-1.1022105573325334E-2</v>
      </c>
      <c r="F272" s="33">
        <v>20.051981711332306</v>
      </c>
    </row>
    <row r="273" spans="1:6" x14ac:dyDescent="0.35">
      <c r="A273" s="33">
        <v>-1.3559529785632251E-2</v>
      </c>
      <c r="B273" s="33">
        <v>15.68441141984305</v>
      </c>
      <c r="C273" s="33">
        <v>-9.7381249440389294E-3</v>
      </c>
      <c r="D273" s="33">
        <v>21.077403549533358</v>
      </c>
      <c r="E273" s="33">
        <v>-1.0912373672034429E-2</v>
      </c>
      <c r="F273" s="33">
        <v>20.151087015059154</v>
      </c>
    </row>
    <row r="274" spans="1:6" x14ac:dyDescent="0.35">
      <c r="A274" s="33">
        <v>-1.3506698839364803E-2</v>
      </c>
      <c r="B274" s="33">
        <v>15.709151011839172</v>
      </c>
      <c r="C274" s="33">
        <v>-9.7319085477254024E-3</v>
      </c>
      <c r="D274" s="33">
        <v>21.083296065887406</v>
      </c>
      <c r="E274" s="33">
        <v>-1.0866390990961096E-2</v>
      </c>
      <c r="F274" s="33">
        <v>20.192463150390537</v>
      </c>
    </row>
    <row r="275" spans="1:6" x14ac:dyDescent="0.35">
      <c r="A275" s="33">
        <v>-1.3496794552163082E-2</v>
      </c>
      <c r="B275" s="33">
        <v>15.713782161126167</v>
      </c>
      <c r="C275" s="33">
        <v>-9.7283722423729697E-3</v>
      </c>
      <c r="D275" s="33">
        <v>21.086647256418512</v>
      </c>
      <c r="E275" s="33">
        <v>-1.072154599343038E-2</v>
      </c>
      <c r="F275" s="33">
        <v>20.322191977606305</v>
      </c>
    </row>
    <row r="276" spans="1:6" x14ac:dyDescent="0.35">
      <c r="A276" s="33">
        <v>-1.3477292943480646E-2</v>
      </c>
      <c r="B276" s="33">
        <v>15.722894614061122</v>
      </c>
      <c r="C276" s="33">
        <v>-9.7162874995810975E-3</v>
      </c>
      <c r="D276" s="33">
        <v>21.098094630025102</v>
      </c>
      <c r="E276" s="33">
        <v>-1.0682499211772731E-2</v>
      </c>
      <c r="F276" s="33">
        <v>20.357003901276997</v>
      </c>
    </row>
    <row r="277" spans="1:6" x14ac:dyDescent="0.35">
      <c r="A277" s="33">
        <v>-1.3459194128131341E-2</v>
      </c>
      <c r="B277" s="33">
        <v>15.731344083588638</v>
      </c>
      <c r="C277" s="33">
        <v>-9.6666754848792457E-3</v>
      </c>
      <c r="D277" s="33">
        <v>21.145012334077084</v>
      </c>
      <c r="E277" s="33">
        <v>-1.0592536272085971E-2</v>
      </c>
      <c r="F277" s="33">
        <v>20.436946415543893</v>
      </c>
    </row>
    <row r="278" spans="1:6" x14ac:dyDescent="0.35">
      <c r="A278" s="33">
        <v>-1.3289232118682765E-2</v>
      </c>
      <c r="B278" s="33">
        <v>15.810335631878104</v>
      </c>
      <c r="C278" s="33">
        <v>-9.6478950752194575E-3</v>
      </c>
      <c r="D278" s="33">
        <v>21.162740039731727</v>
      </c>
      <c r="E278" s="33">
        <v>-1.0591075712120332E-2</v>
      </c>
      <c r="F278" s="33">
        <v>20.438241234984755</v>
      </c>
    </row>
    <row r="279" spans="1:6" x14ac:dyDescent="0.35">
      <c r="A279" s="33">
        <v>-1.3257737998974114E-2</v>
      </c>
      <c r="B279" s="33">
        <v>15.824901613574013</v>
      </c>
      <c r="C279" s="33">
        <v>-9.5616843696234074E-3</v>
      </c>
      <c r="D279" s="33">
        <v>21.24388484281441</v>
      </c>
      <c r="E279" s="33">
        <v>-1.0579845953019746E-2</v>
      </c>
      <c r="F279" s="33">
        <v>20.448193384388709</v>
      </c>
    </row>
    <row r="280" spans="1:6" x14ac:dyDescent="0.35">
      <c r="A280" s="33">
        <v>-1.312354792980734E-2</v>
      </c>
      <c r="B280" s="33">
        <v>15.886711267970586</v>
      </c>
      <c r="C280" s="33">
        <v>-9.5557582172863045E-3</v>
      </c>
      <c r="D280" s="33">
        <v>21.249448570049282</v>
      </c>
      <c r="E280" s="33">
        <v>-1.0562499757142588E-2</v>
      </c>
      <c r="F280" s="33">
        <v>20.463554650820669</v>
      </c>
    </row>
    <row r="281" spans="1:6" x14ac:dyDescent="0.35">
      <c r="A281" s="33">
        <v>-1.3102306897188993E-2</v>
      </c>
      <c r="B281" s="33">
        <v>15.896457297221906</v>
      </c>
      <c r="C281" s="33">
        <v>-9.5280711131526617E-3</v>
      </c>
      <c r="D281" s="33">
        <v>21.27541802804836</v>
      </c>
      <c r="E281" s="33">
        <v>-1.0543993649363615E-2</v>
      </c>
      <c r="F281" s="33">
        <v>20.479927721787789</v>
      </c>
    </row>
    <row r="282" spans="1:6" x14ac:dyDescent="0.35">
      <c r="A282" s="33">
        <v>-1.2937801827004927E-2</v>
      </c>
      <c r="B282" s="33">
        <v>15.971582296773235</v>
      </c>
      <c r="C282" s="33">
        <v>-9.5093386402434407E-3</v>
      </c>
      <c r="D282" s="33">
        <v>21.292965512275732</v>
      </c>
      <c r="E282" s="33">
        <v>-1.0531888996815912E-2</v>
      </c>
      <c r="F282" s="33">
        <v>20.490628561285476</v>
      </c>
    </row>
    <row r="283" spans="1:6" x14ac:dyDescent="0.35">
      <c r="A283" s="33">
        <v>-1.2934634113983127E-2</v>
      </c>
      <c r="B283" s="33">
        <v>15.973022690034753</v>
      </c>
      <c r="C283" s="33">
        <v>-9.5012856423054223E-3</v>
      </c>
      <c r="D283" s="33">
        <v>21.30050339601123</v>
      </c>
      <c r="E283" s="33">
        <v>-1.0475798746877539E-2</v>
      </c>
      <c r="F283" s="33">
        <v>20.540124397614033</v>
      </c>
    </row>
    <row r="284" spans="1:6" x14ac:dyDescent="0.35">
      <c r="A284" s="33">
        <v>-1.2920647589599781E-2</v>
      </c>
      <c r="B284" s="33">
        <v>15.979379685878945</v>
      </c>
      <c r="C284" s="33">
        <v>-9.4655905921702341E-3</v>
      </c>
      <c r="D284" s="33">
        <v>21.333873804066364</v>
      </c>
      <c r="E284" s="33">
        <v>-1.0438673470640442E-2</v>
      </c>
      <c r="F284" s="33">
        <v>20.572803431232764</v>
      </c>
    </row>
    <row r="285" spans="1:6" x14ac:dyDescent="0.35">
      <c r="A285" s="33">
        <v>-1.2889130642934831E-2</v>
      </c>
      <c r="B285" s="33">
        <v>15.993687476353001</v>
      </c>
      <c r="C285" s="33">
        <v>-9.4226624380252741E-3</v>
      </c>
      <c r="D285" s="33">
        <v>21.373916286254964</v>
      </c>
      <c r="E285" s="33">
        <v>-1.0407100159159336E-2</v>
      </c>
      <c r="F285" s="33">
        <v>20.600543918462719</v>
      </c>
    </row>
    <row r="286" spans="1:6" x14ac:dyDescent="0.35">
      <c r="A286" s="33">
        <v>-1.2878769232143138E-2</v>
      </c>
      <c r="B286" s="33">
        <v>15.998386125335701</v>
      </c>
      <c r="C286" s="33">
        <v>-9.3815460497576643E-3</v>
      </c>
      <c r="D286" s="33">
        <v>21.412175943682549</v>
      </c>
      <c r="E286" s="33">
        <v>-1.0311658166839216E-2</v>
      </c>
      <c r="F286" s="33">
        <v>20.684108855458476</v>
      </c>
    </row>
    <row r="287" spans="1:6" x14ac:dyDescent="0.35">
      <c r="A287" s="33">
        <v>-1.2837146760680719E-2</v>
      </c>
      <c r="B287" s="33">
        <v>16.017235223024326</v>
      </c>
      <c r="C287" s="33">
        <v>-9.3696042082806325E-3</v>
      </c>
      <c r="D287" s="33">
        <v>21.423270945006038</v>
      </c>
      <c r="E287" s="33">
        <v>-1.0291735297632667E-2</v>
      </c>
      <c r="F287" s="33">
        <v>20.701496787925489</v>
      </c>
    </row>
    <row r="288" spans="1:6" x14ac:dyDescent="0.35">
      <c r="A288" s="33">
        <v>-1.2784352879916513E-2</v>
      </c>
      <c r="B288" s="33">
        <v>16.041083978778165</v>
      </c>
      <c r="C288" s="33">
        <v>-9.323546789167067E-3</v>
      </c>
      <c r="D288" s="33">
        <v>21.465989570790192</v>
      </c>
      <c r="E288" s="33">
        <v>-1.0259054065429615E-2</v>
      </c>
      <c r="F288" s="33">
        <v>20.729977697867049</v>
      </c>
    </row>
    <row r="289" spans="1:6" x14ac:dyDescent="0.35">
      <c r="A289" s="33">
        <v>-1.276286874057358E-2</v>
      </c>
      <c r="B289" s="33">
        <v>16.050769975864782</v>
      </c>
      <c r="C289" s="33">
        <v>-9.3130388975447426E-3</v>
      </c>
      <c r="D289" s="33">
        <v>21.475719478659943</v>
      </c>
      <c r="E289" s="33">
        <v>-1.0248564971319415E-2</v>
      </c>
      <c r="F289" s="33">
        <v>20.739107573805139</v>
      </c>
    </row>
    <row r="290" spans="1:6" x14ac:dyDescent="0.35">
      <c r="A290" s="33">
        <v>-1.2739025777429826E-2</v>
      </c>
      <c r="B290" s="33">
        <v>16.061506447900747</v>
      </c>
      <c r="C290" s="33">
        <v>-9.2635663807052147E-3</v>
      </c>
      <c r="D290" s="33">
        <v>21.521447488503028</v>
      </c>
      <c r="E290" s="33">
        <v>-1.0236965716638152E-2</v>
      </c>
      <c r="F290" s="33">
        <v>20.749197439000838</v>
      </c>
    </row>
    <row r="291" spans="1:6" x14ac:dyDescent="0.35">
      <c r="A291" s="33">
        <v>-1.2664562841321884E-2</v>
      </c>
      <c r="B291" s="33">
        <v>16.094948700466059</v>
      </c>
      <c r="C291" s="33">
        <v>-9.2031397233929436E-3</v>
      </c>
      <c r="D291" s="33">
        <v>21.57711638438267</v>
      </c>
      <c r="E291" s="33">
        <v>-1.0182869516094418E-2</v>
      </c>
      <c r="F291" s="33">
        <v>20.796166224900183</v>
      </c>
    </row>
    <row r="292" spans="1:6" x14ac:dyDescent="0.35">
      <c r="A292" s="33">
        <v>-1.2636641807981953E-2</v>
      </c>
      <c r="B292" s="33">
        <v>16.107453720342814</v>
      </c>
      <c r="C292" s="33">
        <v>-9.19124083762996E-3</v>
      </c>
      <c r="D292" s="33">
        <v>21.588054349843492</v>
      </c>
      <c r="E292" s="33">
        <v>-1.0171712935964096E-2</v>
      </c>
      <c r="F292" s="33">
        <v>20.805834768090143</v>
      </c>
    </row>
    <row r="293" spans="1:6" x14ac:dyDescent="0.35">
      <c r="A293" s="33">
        <v>-1.2624153228396514E-2</v>
      </c>
      <c r="B293" s="33">
        <v>16.113040845272248</v>
      </c>
      <c r="C293" s="33">
        <v>-9.0844877221006124E-3</v>
      </c>
      <c r="D293" s="33">
        <v>21.685828469724534</v>
      </c>
      <c r="E293" s="33">
        <v>-1.0152371750328048E-2</v>
      </c>
      <c r="F293" s="33">
        <v>20.822581525453362</v>
      </c>
    </row>
    <row r="294" spans="1:6" x14ac:dyDescent="0.35">
      <c r="A294" s="33">
        <v>-1.2547216052088641E-2</v>
      </c>
      <c r="B294" s="33">
        <v>16.147376729857452</v>
      </c>
      <c r="C294" s="33">
        <v>-9.0832019487152669E-3</v>
      </c>
      <c r="D294" s="33">
        <v>21.687002142412371</v>
      </c>
      <c r="E294" s="33">
        <v>-1.0106149682985285E-2</v>
      </c>
      <c r="F294" s="33">
        <v>20.862527228487412</v>
      </c>
    </row>
    <row r="295" spans="1:6" x14ac:dyDescent="0.35">
      <c r="A295" s="33">
        <v>-1.252952961493258E-2</v>
      </c>
      <c r="B295" s="33">
        <v>16.155249360666371</v>
      </c>
      <c r="C295" s="33">
        <v>-9.0497778413490288E-3</v>
      </c>
      <c r="D295" s="33">
        <v>21.717478842727978</v>
      </c>
      <c r="E295" s="33">
        <v>-1.0106149682985285E-2</v>
      </c>
      <c r="F295" s="33">
        <v>20.862527228487412</v>
      </c>
    </row>
    <row r="296" spans="1:6" x14ac:dyDescent="0.35">
      <c r="A296" s="33">
        <v>-1.249540010984131E-2</v>
      </c>
      <c r="B296" s="33">
        <v>16.170419346611883</v>
      </c>
      <c r="C296" s="33">
        <v>-9.0474273349790187E-3</v>
      </c>
      <c r="D296" s="33">
        <v>21.719619656650618</v>
      </c>
      <c r="E296" s="33">
        <v>-1.0097718357455047E-2</v>
      </c>
      <c r="F296" s="33">
        <v>20.869802059215072</v>
      </c>
    </row>
    <row r="297" spans="1:6" x14ac:dyDescent="0.35">
      <c r="A297" s="33">
        <v>-1.2468074972029234E-2</v>
      </c>
      <c r="B297" s="33">
        <v>16.182544123372232</v>
      </c>
      <c r="C297" s="33">
        <v>-9.0255276781312493E-3</v>
      </c>
      <c r="D297" s="33">
        <v>21.739550273236134</v>
      </c>
      <c r="E297" s="33">
        <v>-1.008009345603152E-2</v>
      </c>
      <c r="F297" s="33">
        <v>20.884997775356602</v>
      </c>
    </row>
    <row r="298" spans="1:6" x14ac:dyDescent="0.35">
      <c r="A298" s="33">
        <v>-1.2437971292216946E-2</v>
      </c>
      <c r="B298" s="33">
        <v>16.195880333328155</v>
      </c>
      <c r="C298" s="33">
        <v>-9.0185203886581147E-3</v>
      </c>
      <c r="D298" s="33">
        <v>21.745921663118107</v>
      </c>
      <c r="E298" s="33">
        <v>-1.0057942344663088E-2</v>
      </c>
      <c r="F298" s="33">
        <v>20.904073469506656</v>
      </c>
    </row>
    <row r="299" spans="1:6" x14ac:dyDescent="0.35">
      <c r="A299" s="33">
        <v>-1.2429189513624379E-2</v>
      </c>
      <c r="B299" s="33">
        <v>16.199766492175289</v>
      </c>
      <c r="C299" s="33">
        <v>-9.013272700518481E-3</v>
      </c>
      <c r="D299" s="33">
        <v>21.750691267953769</v>
      </c>
      <c r="E299" s="33">
        <v>-9.9744459514485174E-3</v>
      </c>
      <c r="F299" s="33">
        <v>20.975751466703361</v>
      </c>
    </row>
    <row r="300" spans="1:6" x14ac:dyDescent="0.35">
      <c r="A300" s="33">
        <v>-1.2422519998557096E-2</v>
      </c>
      <c r="B300" s="33">
        <v>16.202716636172152</v>
      </c>
      <c r="C300" s="33">
        <v>-9.0039998006023799E-3</v>
      </c>
      <c r="D300" s="33">
        <v>21.759115464389708</v>
      </c>
      <c r="E300" s="33">
        <v>-9.9677950281266761E-3</v>
      </c>
      <c r="F300" s="33">
        <v>20.981445534377592</v>
      </c>
    </row>
    <row r="301" spans="1:6" x14ac:dyDescent="0.35">
      <c r="A301" s="33">
        <v>-1.2405396857487741E-2</v>
      </c>
      <c r="B301" s="33">
        <v>16.21028567421958</v>
      </c>
      <c r="C301" s="33">
        <v>-8.9418627474705283E-3</v>
      </c>
      <c r="D301" s="33">
        <v>21.815436009452618</v>
      </c>
      <c r="E301" s="33">
        <v>-9.9440363466628268E-3</v>
      </c>
      <c r="F301" s="33">
        <v>21.001767345188398</v>
      </c>
    </row>
    <row r="302" spans="1:6" x14ac:dyDescent="0.35">
      <c r="A302" s="33">
        <v>-1.2377234257511012E-2</v>
      </c>
      <c r="B302" s="33">
        <v>16.222718596072163</v>
      </c>
      <c r="C302" s="33">
        <v>-8.9411889781304942E-3</v>
      </c>
      <c r="D302" s="33">
        <v>21.816045469263489</v>
      </c>
      <c r="E302" s="33">
        <v>-9.9352654172204218E-3</v>
      </c>
      <c r="F302" s="33">
        <v>21.009262070857481</v>
      </c>
    </row>
    <row r="303" spans="1:6" x14ac:dyDescent="0.35">
      <c r="A303" s="33">
        <v>-1.2320849238876677E-2</v>
      </c>
      <c r="B303" s="33">
        <v>16.247551009550261</v>
      </c>
      <c r="C303" s="33">
        <v>-8.9379074561413609E-3</v>
      </c>
      <c r="D303" s="33">
        <v>21.819013396877722</v>
      </c>
      <c r="E303" s="33">
        <v>-9.9316077373483441E-3</v>
      </c>
      <c r="F303" s="33">
        <v>21.01238635902293</v>
      </c>
    </row>
    <row r="304" spans="1:6" x14ac:dyDescent="0.35">
      <c r="A304" s="33">
        <v>-1.2285105744514907E-2</v>
      </c>
      <c r="B304" s="33">
        <v>16.263251218796086</v>
      </c>
      <c r="C304" s="33">
        <v>-8.9349523534597748E-3</v>
      </c>
      <c r="D304" s="33">
        <v>21.821685556887605</v>
      </c>
      <c r="E304" s="33">
        <v>-9.9314599724007521E-3</v>
      </c>
      <c r="F304" s="33">
        <v>21.012512561049007</v>
      </c>
    </row>
    <row r="305" spans="1:6" x14ac:dyDescent="0.35">
      <c r="A305" s="33">
        <v>-1.2262680468099923E-2</v>
      </c>
      <c r="B305" s="33">
        <v>16.273084934728931</v>
      </c>
      <c r="C305" s="33">
        <v>-8.9052452786013009E-3</v>
      </c>
      <c r="D305" s="33">
        <v>21.84851966103631</v>
      </c>
      <c r="E305" s="33">
        <v>-9.8622315896199735E-3</v>
      </c>
      <c r="F305" s="33">
        <v>21.071512786311033</v>
      </c>
    </row>
    <row r="306" spans="1:6" x14ac:dyDescent="0.35">
      <c r="A306" s="33">
        <v>-1.2252405529016115E-2</v>
      </c>
      <c r="B306" s="33">
        <v>16.277586338800354</v>
      </c>
      <c r="C306" s="33">
        <v>-8.90245848742564E-3</v>
      </c>
      <c r="D306" s="33">
        <v>21.851034266734597</v>
      </c>
      <c r="E306" s="33">
        <v>-9.8192934666773094E-3</v>
      </c>
      <c r="F306" s="33">
        <v>21.107979976110805</v>
      </c>
    </row>
    <row r="307" spans="1:6" x14ac:dyDescent="0.35">
      <c r="A307" s="33">
        <v>-1.2196377598762428E-2</v>
      </c>
      <c r="B307" s="33">
        <v>16.30208463863972</v>
      </c>
      <c r="C307" s="33">
        <v>-8.886788293731426E-3</v>
      </c>
      <c r="D307" s="33">
        <v>21.865165387101936</v>
      </c>
      <c r="E307" s="33">
        <v>-9.8040257705614298E-3</v>
      </c>
      <c r="F307" s="33">
        <v>21.120923161481706</v>
      </c>
    </row>
    <row r="308" spans="1:6" x14ac:dyDescent="0.35">
      <c r="A308" s="33">
        <v>-1.2175735165814916E-2</v>
      </c>
      <c r="B308" s="33">
        <v>16.3110903692289</v>
      </c>
      <c r="C308" s="33">
        <v>-8.7730989388340314E-3</v>
      </c>
      <c r="D308" s="33">
        <v>21.967249523542677</v>
      </c>
      <c r="E308" s="33">
        <v>-9.7953568510127445E-3</v>
      </c>
      <c r="F308" s="33">
        <v>21.128266700987353</v>
      </c>
    </row>
    <row r="309" spans="1:6" x14ac:dyDescent="0.35">
      <c r="A309" s="33">
        <v>-1.2136071282225561E-2</v>
      </c>
      <c r="B309" s="33">
        <v>16.328363978031643</v>
      </c>
      <c r="C309" s="33">
        <v>-8.6519652774102764E-3</v>
      </c>
      <c r="D309" s="33">
        <v>22.075156590438993</v>
      </c>
      <c r="E309" s="33">
        <v>-9.7887853373678536E-3</v>
      </c>
      <c r="F309" s="33">
        <v>21.133830828270256</v>
      </c>
    </row>
    <row r="310" spans="1:6" x14ac:dyDescent="0.35">
      <c r="A310" s="33">
        <v>-1.2103571514678666E-2</v>
      </c>
      <c r="B310" s="33">
        <v>16.342487455893572</v>
      </c>
      <c r="C310" s="33">
        <v>-8.6331710224485225E-3</v>
      </c>
      <c r="D310" s="33">
        <v>22.091817902429266</v>
      </c>
      <c r="E310" s="33">
        <v>-9.7731258935588403E-3</v>
      </c>
      <c r="F310" s="33">
        <v>21.147080424812057</v>
      </c>
    </row>
    <row r="311" spans="1:6" x14ac:dyDescent="0.35">
      <c r="A311" s="33">
        <v>-1.2026542669733964E-2</v>
      </c>
      <c r="B311" s="33">
        <v>16.375852950108811</v>
      </c>
      <c r="C311" s="33">
        <v>-8.5695978814927191E-3</v>
      </c>
      <c r="D311" s="33">
        <v>22.148013476159306</v>
      </c>
      <c r="E311" s="33">
        <v>-9.7689042396326021E-3</v>
      </c>
      <c r="F311" s="33">
        <v>21.150650154313777</v>
      </c>
    </row>
    <row r="312" spans="1:6" x14ac:dyDescent="0.35">
      <c r="A312" s="33">
        <v>-1.2026270049563421E-2</v>
      </c>
      <c r="B312" s="33">
        <v>16.375970763688848</v>
      </c>
      <c r="C312" s="33">
        <v>-8.5693691672672611E-3</v>
      </c>
      <c r="D312" s="33">
        <v>22.148215192946292</v>
      </c>
      <c r="E312" s="33">
        <v>-9.647976662818674E-3</v>
      </c>
      <c r="F312" s="33">
        <v>21.252494679234498</v>
      </c>
    </row>
    <row r="313" spans="1:6" x14ac:dyDescent="0.35">
      <c r="A313" s="33">
        <v>-1.2000776919314992E-2</v>
      </c>
      <c r="B313" s="33">
        <v>16.386979139485028</v>
      </c>
      <c r="C313" s="33">
        <v>-8.5547796764363429E-3</v>
      </c>
      <c r="D313" s="33">
        <v>22.161075762195402</v>
      </c>
      <c r="E313" s="33">
        <v>-9.640959876413507E-3</v>
      </c>
      <c r="F313" s="33">
        <v>21.258379738352627</v>
      </c>
    </row>
    <row r="314" spans="1:6" x14ac:dyDescent="0.35">
      <c r="A314" s="33">
        <v>-1.1960275462971504E-2</v>
      </c>
      <c r="B314" s="33">
        <v>16.404433489096142</v>
      </c>
      <c r="C314" s="33">
        <v>-8.3916806532632251E-3</v>
      </c>
      <c r="D314" s="33">
        <v>22.303929462803868</v>
      </c>
      <c r="E314" s="33">
        <v>-9.5918384337731009E-3</v>
      </c>
      <c r="F314" s="33">
        <v>21.299502646158576</v>
      </c>
    </row>
    <row r="315" spans="1:6" x14ac:dyDescent="0.35">
      <c r="A315" s="33">
        <v>-1.1909131811566354E-2</v>
      </c>
      <c r="B315" s="33">
        <v>16.426412747168989</v>
      </c>
      <c r="C315" s="33">
        <v>-8.3140617479874699E-3</v>
      </c>
      <c r="D315" s="33">
        <v>22.371314054254299</v>
      </c>
      <c r="E315" s="33">
        <v>-9.474567271353632E-3</v>
      </c>
      <c r="F315" s="33">
        <v>21.397136775254644</v>
      </c>
    </row>
    <row r="316" spans="1:6" x14ac:dyDescent="0.35">
      <c r="A316" s="33">
        <v>-1.1909072448126877E-2</v>
      </c>
      <c r="B316" s="33">
        <v>16.426438218976784</v>
      </c>
      <c r="C316" s="33">
        <v>-8.250524956467914E-3</v>
      </c>
      <c r="D316" s="33">
        <v>22.426180878040313</v>
      </c>
      <c r="E316" s="33">
        <v>-9.4201459215091723E-3</v>
      </c>
      <c r="F316" s="33">
        <v>21.442182842953706</v>
      </c>
    </row>
    <row r="317" spans="1:6" x14ac:dyDescent="0.35">
      <c r="A317" s="33">
        <v>-1.1881327886752788E-2</v>
      </c>
      <c r="B317" s="33">
        <v>16.438332757057708</v>
      </c>
      <c r="C317" s="33">
        <v>-8.1959860301599081E-3</v>
      </c>
      <c r="D317" s="33">
        <v>22.473065542665491</v>
      </c>
      <c r="E317" s="33">
        <v>-9.3976048264655474E-3</v>
      </c>
      <c r="F317" s="33">
        <v>21.460791501708673</v>
      </c>
    </row>
    <row r="318" spans="1:6" x14ac:dyDescent="0.35">
      <c r="A318" s="33">
        <v>-1.1836681176166071E-2</v>
      </c>
      <c r="B318" s="33">
        <v>16.457430823963556</v>
      </c>
      <c r="C318" s="33">
        <v>-8.1849279325733118E-3</v>
      </c>
      <c r="D318" s="33">
        <v>22.482547642379014</v>
      </c>
      <c r="E318" s="33">
        <v>-9.3897651760558448E-3</v>
      </c>
      <c r="F318" s="33">
        <v>21.467256685913014</v>
      </c>
    </row>
    <row r="319" spans="1:6" x14ac:dyDescent="0.35">
      <c r="A319" s="33">
        <v>-1.1834457647002909E-2</v>
      </c>
      <c r="B319" s="33">
        <v>16.458380580217792</v>
      </c>
      <c r="C319" s="33">
        <v>-8.1774958011846394E-3</v>
      </c>
      <c r="D319" s="33">
        <v>22.488915974732279</v>
      </c>
      <c r="E319" s="33">
        <v>-9.3823990164415959E-3</v>
      </c>
      <c r="F319" s="33">
        <v>21.473328193443191</v>
      </c>
    </row>
    <row r="320" spans="1:6" x14ac:dyDescent="0.35">
      <c r="A320" s="33">
        <v>-1.1824462095023386E-2</v>
      </c>
      <c r="B320" s="33">
        <v>16.462648450902456</v>
      </c>
      <c r="C320" s="33">
        <v>-8.1648605460890606E-3</v>
      </c>
      <c r="D320" s="33">
        <v>22.499734229859904</v>
      </c>
      <c r="E320" s="33">
        <v>-9.3436093143404973E-3</v>
      </c>
      <c r="F320" s="33">
        <v>21.505249059119972</v>
      </c>
    </row>
    <row r="321" spans="1:6" x14ac:dyDescent="0.35">
      <c r="A321" s="33">
        <v>-1.1635554672747576E-2</v>
      </c>
      <c r="B321" s="33">
        <v>16.542805743000091</v>
      </c>
      <c r="C321" s="33">
        <v>-8.152823794666645E-3</v>
      </c>
      <c r="D321" s="33">
        <v>22.510030134273112</v>
      </c>
      <c r="E321" s="33">
        <v>-9.2120160774077503E-3</v>
      </c>
      <c r="F321" s="33">
        <v>21.612891682171853</v>
      </c>
    </row>
    <row r="322" spans="1:6" x14ac:dyDescent="0.35">
      <c r="A322" s="33">
        <v>-1.1617098672081464E-2</v>
      </c>
      <c r="B322" s="33">
        <v>16.550585524486834</v>
      </c>
      <c r="C322" s="33">
        <v>-8.0429116659303228E-3</v>
      </c>
      <c r="D322" s="33">
        <v>22.603595424386207</v>
      </c>
      <c r="E322" s="33">
        <v>-9.1642003584616726E-3</v>
      </c>
      <c r="F322" s="33">
        <v>21.651753887394911</v>
      </c>
    </row>
    <row r="323" spans="1:6" x14ac:dyDescent="0.35">
      <c r="A323" s="33">
        <v>-1.1610088980111743E-2</v>
      </c>
      <c r="B323" s="33">
        <v>16.553537911080358</v>
      </c>
      <c r="C323" s="33">
        <v>-8.0080510037465382E-3</v>
      </c>
      <c r="D323" s="33">
        <v>22.63310042909611</v>
      </c>
      <c r="E323" s="33">
        <v>-9.150828687302286E-3</v>
      </c>
      <c r="F323" s="33">
        <v>21.662597550449583</v>
      </c>
    </row>
    <row r="324" spans="1:6" x14ac:dyDescent="0.35">
      <c r="A324" s="33">
        <v>-1.1590599814909831E-2</v>
      </c>
      <c r="B324" s="33">
        <v>16.5617394763979</v>
      </c>
      <c r="C324" s="33">
        <v>-7.9793360134809248E-3</v>
      </c>
      <c r="D324" s="33">
        <v>22.657341555588665</v>
      </c>
      <c r="E324" s="33">
        <v>-9.0844756854563634E-3</v>
      </c>
      <c r="F324" s="33">
        <v>21.716248860718807</v>
      </c>
    </row>
    <row r="325" spans="1:6" x14ac:dyDescent="0.35">
      <c r="A325" s="33">
        <v>-1.1577553342442787E-2</v>
      </c>
      <c r="B325" s="33">
        <v>16.567224018224785</v>
      </c>
      <c r="C325" s="33">
        <v>-7.9180897166997617E-3</v>
      </c>
      <c r="D325" s="33">
        <v>22.708856152216583</v>
      </c>
      <c r="E325" s="33">
        <v>-9.0837385756872419E-3</v>
      </c>
      <c r="F325" s="33">
        <v>21.716843393091651</v>
      </c>
    </row>
    <row r="326" spans="1:6" x14ac:dyDescent="0.35">
      <c r="A326" s="33">
        <v>-1.1574203281136678E-2</v>
      </c>
      <c r="B326" s="33">
        <v>16.568631586999249</v>
      </c>
      <c r="C326" s="33">
        <v>-7.8621310926271434E-3</v>
      </c>
      <c r="D326" s="33">
        <v>22.755696235048664</v>
      </c>
      <c r="E326" s="33">
        <v>-8.973141188628719E-3</v>
      </c>
      <c r="F326" s="33">
        <v>21.805677585564865</v>
      </c>
    </row>
    <row r="327" spans="1:6" x14ac:dyDescent="0.35">
      <c r="A327" s="33">
        <v>-1.1560822401075971E-2</v>
      </c>
      <c r="B327" s="33">
        <v>16.574250678661183</v>
      </c>
      <c r="C327" s="33">
        <v>-7.8542620858672377E-3</v>
      </c>
      <c r="D327" s="33">
        <v>22.762265485713627</v>
      </c>
      <c r="E327" s="33">
        <v>-8.9664607341548314E-3</v>
      </c>
      <c r="F327" s="33">
        <v>21.811019752364519</v>
      </c>
    </row>
    <row r="328" spans="1:6" x14ac:dyDescent="0.35">
      <c r="A328" s="33">
        <v>-1.1552475051150857E-2</v>
      </c>
      <c r="B328" s="33">
        <v>16.577753547471712</v>
      </c>
      <c r="C328" s="33">
        <v>-7.8473411475719936E-3</v>
      </c>
      <c r="D328" s="33">
        <v>22.768039687879245</v>
      </c>
      <c r="E328" s="33">
        <v>-8.9330868106999081E-3</v>
      </c>
      <c r="F328" s="33">
        <v>21.837667152080712</v>
      </c>
    </row>
    <row r="329" spans="1:6" x14ac:dyDescent="0.35">
      <c r="A329" s="33">
        <v>-1.1546805405071501E-2</v>
      </c>
      <c r="B329" s="33">
        <v>16.580131665429914</v>
      </c>
      <c r="C329" s="33">
        <v>-7.8467977047046184E-3</v>
      </c>
      <c r="D329" s="33">
        <v>22.768492945404894</v>
      </c>
      <c r="E329" s="33">
        <v>-8.786486198798708E-3</v>
      </c>
      <c r="F329" s="33">
        <v>21.953908542694606</v>
      </c>
    </row>
    <row r="330" spans="1:6" x14ac:dyDescent="0.35">
      <c r="A330" s="33">
        <v>-1.1472401162236807E-2</v>
      </c>
      <c r="B330" s="33">
        <v>16.611258876412418</v>
      </c>
      <c r="C330" s="33">
        <v>-7.7880346472078603E-3</v>
      </c>
      <c r="D330" s="33">
        <v>22.81738193137689</v>
      </c>
      <c r="E330" s="33">
        <v>-8.7828289641332311E-3</v>
      </c>
      <c r="F330" s="33">
        <v>21.956791351512479</v>
      </c>
    </row>
    <row r="331" spans="1:6" x14ac:dyDescent="0.35">
      <c r="A331" s="33">
        <v>-1.1449416683324358E-2</v>
      </c>
      <c r="B331" s="33">
        <v>16.620843791717149</v>
      </c>
      <c r="C331" s="33">
        <v>-7.7644555501338603E-3</v>
      </c>
      <c r="D331" s="33">
        <v>22.83693062275913</v>
      </c>
      <c r="E331" s="33">
        <v>-8.7227468951687707E-3</v>
      </c>
      <c r="F331" s="33">
        <v>22.004030893948311</v>
      </c>
    </row>
    <row r="332" spans="1:6" x14ac:dyDescent="0.35">
      <c r="A332" s="33">
        <v>-1.1428695823622744E-2</v>
      </c>
      <c r="B332" s="33">
        <v>16.62947227206908</v>
      </c>
      <c r="C332" s="33">
        <v>-7.7625958799706083E-3</v>
      </c>
      <c r="D332" s="33">
        <v>22.838470744769324</v>
      </c>
      <c r="E332" s="33">
        <v>-8.6778806431870668E-3</v>
      </c>
      <c r="F332" s="33">
        <v>22.039158652904735</v>
      </c>
    </row>
    <row r="333" spans="1:6" x14ac:dyDescent="0.35">
      <c r="A333" s="33">
        <v>-1.1386661954826778E-2</v>
      </c>
      <c r="B333" s="33">
        <v>16.646939400080377</v>
      </c>
      <c r="C333" s="33">
        <v>-7.7220222417926842E-3</v>
      </c>
      <c r="D333" s="33">
        <v>22.872011544433331</v>
      </c>
      <c r="E333" s="33">
        <v>-8.6642961574595785E-3</v>
      </c>
      <c r="F333" s="33">
        <v>22.049769391055264</v>
      </c>
    </row>
    <row r="334" spans="1:6" x14ac:dyDescent="0.35">
      <c r="A334" s="33">
        <v>-1.1359455733582892E-2</v>
      </c>
      <c r="B334" s="33">
        <v>16.658218838744023</v>
      </c>
      <c r="C334" s="33">
        <v>-7.6169322071954074E-3</v>
      </c>
      <c r="D334" s="33">
        <v>22.958339281996157</v>
      </c>
      <c r="E334" s="33">
        <v>-8.6471066828942029E-3</v>
      </c>
      <c r="F334" s="33">
        <v>22.06317914359748</v>
      </c>
    </row>
    <row r="335" spans="1:6" x14ac:dyDescent="0.35">
      <c r="A335" s="33">
        <v>-1.1337233803162974E-2</v>
      </c>
      <c r="B335" s="33">
        <v>16.667416590014536</v>
      </c>
      <c r="C335" s="33">
        <v>-7.5472057743111321E-3</v>
      </c>
      <c r="D335" s="33">
        <v>23.015177611651556</v>
      </c>
      <c r="E335" s="33">
        <v>-8.6373136703550551E-3</v>
      </c>
      <c r="F335" s="33">
        <v>22.070810396455251</v>
      </c>
    </row>
    <row r="336" spans="1:6" x14ac:dyDescent="0.35">
      <c r="A336" s="33">
        <v>-1.1251876797434919E-2</v>
      </c>
      <c r="B336" s="33">
        <v>16.702618208609604</v>
      </c>
      <c r="C336" s="33">
        <v>-7.4925427309226484E-3</v>
      </c>
      <c r="D336" s="33">
        <v>23.059489154564027</v>
      </c>
      <c r="E336" s="33">
        <v>-8.5565120855268795E-3</v>
      </c>
      <c r="F336" s="33">
        <v>22.133541166694215</v>
      </c>
    </row>
    <row r="337" spans="1:6" x14ac:dyDescent="0.35">
      <c r="A337" s="33">
        <v>-1.1159446248898407E-2</v>
      </c>
      <c r="B337" s="33">
        <v>16.740506498447019</v>
      </c>
      <c r="C337" s="33">
        <v>-7.4906156187317429E-3</v>
      </c>
      <c r="D337" s="33">
        <v>23.06104733599237</v>
      </c>
      <c r="E337" s="33">
        <v>-8.5548672472611567E-3</v>
      </c>
      <c r="F337" s="33">
        <v>22.13481378835192</v>
      </c>
    </row>
    <row r="338" spans="1:6" x14ac:dyDescent="0.35">
      <c r="A338" s="33">
        <v>-1.1080445776571907E-2</v>
      </c>
      <c r="B338" s="33">
        <v>16.772698210737463</v>
      </c>
      <c r="C338" s="33">
        <v>-7.458256544414967E-3</v>
      </c>
      <c r="D338" s="33">
        <v>23.087170713105525</v>
      </c>
      <c r="E338" s="33">
        <v>-8.5544577633871327E-3</v>
      </c>
      <c r="F338" s="33">
        <v>22.135130581454142</v>
      </c>
    </row>
    <row r="339" spans="1:6" x14ac:dyDescent="0.35">
      <c r="A339" s="33">
        <v>-1.1077036338907494E-2</v>
      </c>
      <c r="B339" s="33">
        <v>16.774083521606553</v>
      </c>
      <c r="C339" s="33">
        <v>-7.445717027666842E-3</v>
      </c>
      <c r="D339" s="33">
        <v>23.097273076971636</v>
      </c>
      <c r="E339" s="33">
        <v>-8.5274157433912479E-3</v>
      </c>
      <c r="F339" s="33">
        <v>22.156027394297567</v>
      </c>
    </row>
    <row r="340" spans="1:6" x14ac:dyDescent="0.35">
      <c r="A340" s="33">
        <v>-1.1046919596014225E-2</v>
      </c>
      <c r="B340" s="33">
        <v>16.786306055612744</v>
      </c>
      <c r="C340" s="33">
        <v>-7.376378634096078E-3</v>
      </c>
      <c r="D340" s="33">
        <v>23.152924747677357</v>
      </c>
      <c r="E340" s="33">
        <v>-8.4849571795028479E-3</v>
      </c>
      <c r="F340" s="33">
        <v>22.188741792080847</v>
      </c>
    </row>
    <row r="341" spans="1:6" x14ac:dyDescent="0.35">
      <c r="A341" s="33">
        <v>-1.102547001170771E-2</v>
      </c>
      <c r="B341" s="33">
        <v>16.794995326618793</v>
      </c>
      <c r="C341" s="33">
        <v>-7.3700011162573737E-3</v>
      </c>
      <c r="D341" s="33">
        <v>23.158025452989648</v>
      </c>
      <c r="E341" s="33">
        <v>-8.4727596219096018E-3</v>
      </c>
      <c r="F341" s="33">
        <v>22.198118354686169</v>
      </c>
    </row>
    <row r="342" spans="1:6" x14ac:dyDescent="0.35">
      <c r="A342" s="33">
        <v>-1.1013327177983165E-2</v>
      </c>
      <c r="B342" s="33">
        <v>16.799908577212829</v>
      </c>
      <c r="C342" s="33">
        <v>-7.2695770383075205E-3</v>
      </c>
      <c r="D342" s="33">
        <v>23.237942315891953</v>
      </c>
      <c r="E342" s="33">
        <v>-8.4721222249783956E-3</v>
      </c>
      <c r="F342" s="33">
        <v>22.198608070733766</v>
      </c>
    </row>
    <row r="343" spans="1:6" x14ac:dyDescent="0.35">
      <c r="A343" s="33">
        <v>-1.1004237591013705E-2</v>
      </c>
      <c r="B343" s="33">
        <v>16.803583653862209</v>
      </c>
      <c r="C343" s="33">
        <v>-7.232654430226762E-3</v>
      </c>
      <c r="D343" s="33">
        <v>23.267133961318365</v>
      </c>
      <c r="E343" s="33">
        <v>-8.4347065238234084E-3</v>
      </c>
      <c r="F343" s="33">
        <v>22.227308277648749</v>
      </c>
    </row>
    <row r="344" spans="1:6" x14ac:dyDescent="0.35">
      <c r="A344" s="33">
        <v>-1.0920630390938041E-2</v>
      </c>
      <c r="B344" s="33">
        <v>16.837276110730549</v>
      </c>
      <c r="C344" s="33">
        <v>-7.1349023012809987E-3</v>
      </c>
      <c r="D344" s="33">
        <v>23.343917343894674</v>
      </c>
      <c r="E344" s="33">
        <v>-8.4116317001206968E-3</v>
      </c>
      <c r="F344" s="33">
        <v>22.244962406746932</v>
      </c>
    </row>
    <row r="345" spans="1:6" x14ac:dyDescent="0.35">
      <c r="A345" s="33">
        <v>-1.0841329371747756E-2</v>
      </c>
      <c r="B345" s="33">
        <v>16.869046651752726</v>
      </c>
      <c r="C345" s="33">
        <v>-7.1252516019199253E-3</v>
      </c>
      <c r="D345" s="33">
        <v>23.351458185359828</v>
      </c>
      <c r="E345" s="33">
        <v>-8.2811074006260022E-3</v>
      </c>
      <c r="F345" s="33">
        <v>22.344162036203105</v>
      </c>
    </row>
    <row r="346" spans="1:6" x14ac:dyDescent="0.35">
      <c r="A346" s="33">
        <v>-1.0837199100655131E-2</v>
      </c>
      <c r="B346" s="33">
        <v>16.870696370054329</v>
      </c>
      <c r="C346" s="33">
        <v>-7.0721652613623736E-3</v>
      </c>
      <c r="D346" s="33">
        <v>23.392810285986538</v>
      </c>
      <c r="E346" s="33">
        <v>-8.2537829181627519E-3</v>
      </c>
      <c r="F346" s="33">
        <v>22.36478532335321</v>
      </c>
    </row>
    <row r="347" spans="1:6" x14ac:dyDescent="0.35">
      <c r="A347" s="33">
        <v>-1.0834871067817779E-2</v>
      </c>
      <c r="B347" s="33">
        <v>16.871626017233151</v>
      </c>
      <c r="C347" s="33">
        <v>-7.0396178730348187E-3</v>
      </c>
      <c r="D347" s="33">
        <v>23.418055520844735</v>
      </c>
      <c r="E347" s="33">
        <v>-8.1727948625576682E-3</v>
      </c>
      <c r="F347" s="33">
        <v>22.425616506652101</v>
      </c>
    </row>
    <row r="348" spans="1:6" x14ac:dyDescent="0.35">
      <c r="A348" s="33">
        <v>-1.0802657402422191E-2</v>
      </c>
      <c r="B348" s="33">
        <v>16.884473607392124</v>
      </c>
      <c r="C348" s="33">
        <v>-7.0091746567662958E-3</v>
      </c>
      <c r="D348" s="33">
        <v>23.441594105912234</v>
      </c>
      <c r="E348" s="33">
        <v>-8.1559356515605794E-3</v>
      </c>
      <c r="F348" s="33">
        <v>22.438223921088653</v>
      </c>
    </row>
    <row r="349" spans="1:6" x14ac:dyDescent="0.35">
      <c r="A349" s="33">
        <v>-1.0746372075484073E-2</v>
      </c>
      <c r="B349" s="33">
        <v>16.906848815760252</v>
      </c>
      <c r="C349" s="33">
        <v>-6.9770765522030927E-3</v>
      </c>
      <c r="D349" s="33">
        <v>23.46633389516613</v>
      </c>
      <c r="E349" s="33">
        <v>-8.1529032824669886E-3</v>
      </c>
      <c r="F349" s="33">
        <v>22.44048949665758</v>
      </c>
    </row>
    <row r="350" spans="1:6" x14ac:dyDescent="0.35">
      <c r="A350" s="33">
        <v>-1.0714388850179737E-2</v>
      </c>
      <c r="B350" s="33">
        <v>16.91952179572754</v>
      </c>
      <c r="C350" s="33">
        <v>-6.9638164430710697E-3</v>
      </c>
      <c r="D350" s="33">
        <v>23.476530651080854</v>
      </c>
      <c r="E350" s="33">
        <v>-8.1470891709386258E-3</v>
      </c>
      <c r="F350" s="33">
        <v>22.444831649270135</v>
      </c>
    </row>
    <row r="351" spans="1:6" x14ac:dyDescent="0.35">
      <c r="A351" s="33">
        <v>-1.0677145546519905E-2</v>
      </c>
      <c r="B351" s="33">
        <v>16.934241104404766</v>
      </c>
      <c r="C351" s="33">
        <v>-6.9204196964258967E-3</v>
      </c>
      <c r="D351" s="33">
        <v>23.509805278549202</v>
      </c>
      <c r="E351" s="33">
        <v>-8.0700055978034143E-3</v>
      </c>
      <c r="F351" s="33">
        <v>22.502182070875435</v>
      </c>
    </row>
    <row r="352" spans="1:6" x14ac:dyDescent="0.35">
      <c r="A352" s="33">
        <v>-1.0649727916658039E-2</v>
      </c>
      <c r="B352" s="33">
        <v>16.945050964419266</v>
      </c>
      <c r="C352" s="33">
        <v>-6.9072799703124091E-3</v>
      </c>
      <c r="D352" s="33">
        <v>23.519850950333915</v>
      </c>
      <c r="E352" s="33">
        <v>-8.0395058030419356E-3</v>
      </c>
      <c r="F352" s="33">
        <v>22.524761602036143</v>
      </c>
    </row>
    <row r="353" spans="1:6" x14ac:dyDescent="0.35">
      <c r="A353" s="33">
        <v>-1.063346770285893E-2</v>
      </c>
      <c r="B353" s="33">
        <v>16.951451329266117</v>
      </c>
      <c r="C353" s="33">
        <v>-6.7561471243414934E-3</v>
      </c>
      <c r="D353" s="33">
        <v>23.634410010680323</v>
      </c>
      <c r="E353" s="33">
        <v>-8.0009638116277856E-3</v>
      </c>
      <c r="F353" s="33">
        <v>22.553203205217716</v>
      </c>
    </row>
    <row r="354" spans="1:6" x14ac:dyDescent="0.35">
      <c r="A354" s="33">
        <v>-1.0564877811955645E-2</v>
      </c>
      <c r="B354" s="33">
        <v>16.978363476247011</v>
      </c>
      <c r="C354" s="33">
        <v>-6.7400220277186321E-3</v>
      </c>
      <c r="D354" s="33">
        <v>23.64652500497634</v>
      </c>
      <c r="E354" s="33">
        <v>-7.9961420683733325E-3</v>
      </c>
      <c r="F354" s="33">
        <v>22.556754125779275</v>
      </c>
    </row>
    <row r="355" spans="1:6" x14ac:dyDescent="0.35">
      <c r="A355" s="33">
        <v>-1.0539193381861878E-2</v>
      </c>
      <c r="B355" s="33">
        <v>16.988405089423743</v>
      </c>
      <c r="C355" s="33">
        <v>-6.6582065860531729E-3</v>
      </c>
      <c r="D355" s="33">
        <v>23.707670466811354</v>
      </c>
      <c r="E355" s="33">
        <v>-7.9787659086414109E-3</v>
      </c>
      <c r="F355" s="33">
        <v>22.569537244988815</v>
      </c>
    </row>
    <row r="356" spans="1:6" x14ac:dyDescent="0.35">
      <c r="A356" s="33">
        <v>-1.0480430044448171E-2</v>
      </c>
      <c r="B356" s="33">
        <v>17.011305153521256</v>
      </c>
      <c r="C356" s="33">
        <v>-6.6423028446822357E-3</v>
      </c>
      <c r="D356" s="33">
        <v>23.719493242906157</v>
      </c>
      <c r="E356" s="33">
        <v>-7.9102283964164501E-3</v>
      </c>
      <c r="F356" s="33">
        <v>22.61975345883225</v>
      </c>
    </row>
    <row r="357" spans="1:6" x14ac:dyDescent="0.35">
      <c r="A357" s="33">
        <v>-1.0463473640827748E-2</v>
      </c>
      <c r="B357" s="33">
        <v>17.017893832122571</v>
      </c>
      <c r="C357" s="33">
        <v>-6.6380082306629713E-3</v>
      </c>
      <c r="D357" s="33">
        <v>23.722682310374594</v>
      </c>
      <c r="E357" s="33">
        <v>-7.8413615003208922E-3</v>
      </c>
      <c r="F357" s="33">
        <v>22.669879896990786</v>
      </c>
    </row>
    <row r="358" spans="1:6" x14ac:dyDescent="0.35">
      <c r="A358" s="33">
        <v>-1.0401282479615446E-2</v>
      </c>
      <c r="B358" s="33">
        <v>17.041985191423965</v>
      </c>
      <c r="C358" s="33">
        <v>-6.6022169389216637E-3</v>
      </c>
      <c r="D358" s="33">
        <v>23.749201459371857</v>
      </c>
      <c r="E358" s="33">
        <v>-7.8106326339736848E-3</v>
      </c>
      <c r="F358" s="33">
        <v>22.692138846284003</v>
      </c>
    </row>
    <row r="359" spans="1:6" x14ac:dyDescent="0.35">
      <c r="A359" s="33">
        <v>-1.0387678870698382E-2</v>
      </c>
      <c r="B359" s="33">
        <v>17.047239362216093</v>
      </c>
      <c r="C359" s="33">
        <v>-6.5851366070158466E-3</v>
      </c>
      <c r="D359" s="33">
        <v>23.761820021563189</v>
      </c>
      <c r="E359" s="33">
        <v>-7.7504940605766515E-3</v>
      </c>
      <c r="F359" s="33">
        <v>22.735507506572763</v>
      </c>
    </row>
    <row r="360" spans="1:6" x14ac:dyDescent="0.35">
      <c r="A360" s="33">
        <v>-1.0380716054560741E-2</v>
      </c>
      <c r="B360" s="33">
        <v>17.04992647264854</v>
      </c>
      <c r="C360" s="33">
        <v>-6.4739648079571626E-3</v>
      </c>
      <c r="D360" s="33">
        <v>23.843364870846148</v>
      </c>
      <c r="E360" s="33">
        <v>-7.7270184847105794E-3</v>
      </c>
      <c r="F360" s="33">
        <v>22.752366933357262</v>
      </c>
    </row>
    <row r="361" spans="1:6" x14ac:dyDescent="0.35">
      <c r="A361" s="33">
        <v>-1.0318756827714744E-2</v>
      </c>
      <c r="B361" s="33">
        <v>17.07377331053484</v>
      </c>
      <c r="C361" s="33">
        <v>-6.4694369573095236E-3</v>
      </c>
      <c r="D361" s="33">
        <v>23.846664414331329</v>
      </c>
      <c r="E361" s="33">
        <v>-7.6788742647842748E-3</v>
      </c>
      <c r="F361" s="33">
        <v>22.786819239511992</v>
      </c>
    </row>
    <row r="362" spans="1:6" x14ac:dyDescent="0.35">
      <c r="A362" s="33">
        <v>-1.0291686036547636E-2</v>
      </c>
      <c r="B362" s="33">
        <v>17.084155723070428</v>
      </c>
      <c r="C362" s="33">
        <v>-6.4064997766145318E-3</v>
      </c>
      <c r="D362" s="33">
        <v>23.892351509463946</v>
      </c>
      <c r="E362" s="33">
        <v>-7.6647081821596954E-3</v>
      </c>
      <c r="F362" s="33">
        <v>22.796924891416218</v>
      </c>
    </row>
    <row r="363" spans="1:6" x14ac:dyDescent="0.35">
      <c r="A363" s="33">
        <v>-1.0289507381683568E-2</v>
      </c>
      <c r="B363" s="33">
        <v>17.084990329134296</v>
      </c>
      <c r="C363" s="33">
        <v>-6.4017823329583692E-3</v>
      </c>
      <c r="D363" s="33">
        <v>23.89576266784762</v>
      </c>
      <c r="E363" s="33">
        <v>-7.5435569735360789E-3</v>
      </c>
      <c r="F363" s="33">
        <v>22.882757907026356</v>
      </c>
    </row>
    <row r="364" spans="1:6" x14ac:dyDescent="0.35">
      <c r="A364" s="33">
        <v>-1.0261054311481806E-2</v>
      </c>
      <c r="B364" s="33">
        <v>17.095876940783821</v>
      </c>
      <c r="C364" s="33">
        <v>-6.3644339369438368E-3</v>
      </c>
      <c r="D364" s="33">
        <v>23.922703335557653</v>
      </c>
      <c r="E364" s="33">
        <v>-7.4607063673985379E-3</v>
      </c>
      <c r="F364" s="33">
        <v>22.940839873373772</v>
      </c>
    </row>
    <row r="365" spans="1:6" x14ac:dyDescent="0.35">
      <c r="A365" s="33">
        <v>-1.025650016718911E-2</v>
      </c>
      <c r="B365" s="33">
        <v>17.097617138348216</v>
      </c>
      <c r="C365" s="33">
        <v>-6.3642001581129841E-3</v>
      </c>
      <c r="D365" s="33">
        <v>23.922871599887284</v>
      </c>
      <c r="E365" s="33">
        <v>-7.4605509964635417E-3</v>
      </c>
      <c r="F365" s="33">
        <v>22.940948321825637</v>
      </c>
    </row>
    <row r="366" spans="1:6" x14ac:dyDescent="0.35">
      <c r="A366" s="33">
        <v>-1.0209525849923913E-2</v>
      </c>
      <c r="B366" s="33">
        <v>17.115529636004343</v>
      </c>
      <c r="C366" s="33">
        <v>-6.2988660376289514E-3</v>
      </c>
      <c r="D366" s="33">
        <v>23.969716175101492</v>
      </c>
      <c r="E366" s="33">
        <v>-7.4250505592746412E-3</v>
      </c>
      <c r="F366" s="33">
        <v>22.965680848060469</v>
      </c>
    </row>
    <row r="367" spans="1:6" x14ac:dyDescent="0.35">
      <c r="A367" s="33">
        <v>-1.0130667299950543E-2</v>
      </c>
      <c r="B367" s="33">
        <v>17.145448203205884</v>
      </c>
      <c r="C367" s="33">
        <v>-6.2738906848994339E-3</v>
      </c>
      <c r="D367" s="33">
        <v>23.987528316096554</v>
      </c>
      <c r="E367" s="33">
        <v>-7.3905927934030296E-3</v>
      </c>
      <c r="F367" s="33">
        <v>22.989597852339926</v>
      </c>
    </row>
    <row r="368" spans="1:6" x14ac:dyDescent="0.35">
      <c r="A368" s="33">
        <v>-1.0075651988741587E-2</v>
      </c>
      <c r="B368" s="33">
        <v>17.166207256208583</v>
      </c>
      <c r="C368" s="33">
        <v>-6.2264987952362098E-3</v>
      </c>
      <c r="D368" s="33">
        <v>24.02118224248267</v>
      </c>
      <c r="E368" s="33">
        <v>-7.3881477108348253E-3</v>
      </c>
      <c r="F368" s="33">
        <v>22.991291630663511</v>
      </c>
    </row>
    <row r="369" spans="1:6" x14ac:dyDescent="0.35">
      <c r="A369" s="33">
        <v>-1.0040720370185262E-2</v>
      </c>
      <c r="B369" s="33">
        <v>17.179339451152345</v>
      </c>
      <c r="C369" s="33">
        <v>-6.1819844776435607E-3</v>
      </c>
      <c r="D369" s="33">
        <v>24.0526185584282</v>
      </c>
      <c r="E369" s="33">
        <v>-7.3297689716805758E-3</v>
      </c>
      <c r="F369" s="33">
        <v>23.031600193654853</v>
      </c>
    </row>
    <row r="370" spans="1:6" x14ac:dyDescent="0.35">
      <c r="A370" s="33">
        <v>-9.9579528334346815E-3</v>
      </c>
      <c r="B370" s="33">
        <v>17.210303628641974</v>
      </c>
      <c r="C370" s="33">
        <v>-6.1690333463758273E-3</v>
      </c>
      <c r="D370" s="33">
        <v>24.061732934502963</v>
      </c>
      <c r="E370" s="33">
        <v>-7.3227441981142567E-3</v>
      </c>
      <c r="F370" s="33">
        <v>23.036433436722326</v>
      </c>
    </row>
    <row r="371" spans="1:6" x14ac:dyDescent="0.35">
      <c r="A371" s="33">
        <v>-9.8847592325419734E-3</v>
      </c>
      <c r="B371" s="33">
        <v>17.237507755912606</v>
      </c>
      <c r="C371" s="33">
        <v>-6.1426652025258228E-3</v>
      </c>
      <c r="D371" s="33">
        <v>24.080245123410066</v>
      </c>
      <c r="E371" s="33">
        <v>-7.2762627378125761E-3</v>
      </c>
      <c r="F371" s="33">
        <v>23.068320914850457</v>
      </c>
    </row>
    <row r="372" spans="1:6" x14ac:dyDescent="0.35">
      <c r="A372" s="33">
        <v>-9.8522964430115944E-3</v>
      </c>
      <c r="B372" s="33">
        <v>17.249519475156553</v>
      </c>
      <c r="C372" s="33">
        <v>-6.1365059317526815E-3</v>
      </c>
      <c r="D372" s="33">
        <v>24.084560742333974</v>
      </c>
      <c r="E372" s="33">
        <v>-7.2376069858098215E-3</v>
      </c>
      <c r="F372" s="33">
        <v>23.094716183004056</v>
      </c>
    </row>
    <row r="373" spans="1:6" x14ac:dyDescent="0.35">
      <c r="A373" s="33">
        <v>-9.8200461809753482E-3</v>
      </c>
      <c r="B373" s="33">
        <v>17.261419681011265</v>
      </c>
      <c r="C373" s="33">
        <v>-6.1068384725110163E-3</v>
      </c>
      <c r="D373" s="33">
        <v>24.105302141290842</v>
      </c>
      <c r="E373" s="33">
        <v>-7.228689431795823E-3</v>
      </c>
      <c r="F373" s="33">
        <v>23.100789365655611</v>
      </c>
    </row>
    <row r="374" spans="1:6" x14ac:dyDescent="0.35">
      <c r="A374" s="33">
        <v>-9.7880063661628207E-3</v>
      </c>
      <c r="B374" s="33">
        <v>17.273209707306282</v>
      </c>
      <c r="C374" s="33">
        <v>-6.087140728303529E-3</v>
      </c>
      <c r="D374" s="33">
        <v>24.119031519208285</v>
      </c>
      <c r="E374" s="33">
        <v>-7.1700011932674312E-3</v>
      </c>
      <c r="F374" s="33">
        <v>23.140608196381983</v>
      </c>
    </row>
    <row r="375" spans="1:6" x14ac:dyDescent="0.35">
      <c r="A375" s="33">
        <v>-9.7290551981191499E-3</v>
      </c>
      <c r="B375" s="33">
        <v>17.29481762737154</v>
      </c>
      <c r="C375" s="33">
        <v>-6.068651339365968E-3</v>
      </c>
      <c r="D375" s="33">
        <v>24.131888178707669</v>
      </c>
      <c r="E375" s="33">
        <v>-7.1576307919283058E-3</v>
      </c>
      <c r="F375" s="33">
        <v>23.148967945157519</v>
      </c>
    </row>
    <row r="376" spans="1:6" x14ac:dyDescent="0.35">
      <c r="A376" s="33">
        <v>-9.7254614725315065E-3</v>
      </c>
      <c r="B376" s="33">
        <v>17.296131300685147</v>
      </c>
      <c r="C376" s="33">
        <v>-6.0059779984882053E-3</v>
      </c>
      <c r="D376" s="33">
        <v>24.175247886766186</v>
      </c>
      <c r="E376" s="33">
        <v>-7.1495336789406637E-3</v>
      </c>
      <c r="F376" s="33">
        <v>23.154433563147521</v>
      </c>
    </row>
    <row r="377" spans="1:6" x14ac:dyDescent="0.35">
      <c r="A377" s="33">
        <v>-9.6941271230772067E-3</v>
      </c>
      <c r="B377" s="33">
        <v>17.307568042891265</v>
      </c>
      <c r="C377" s="33">
        <v>-5.9945955263446937E-3</v>
      </c>
      <c r="D377" s="33">
        <v>24.183086060057843</v>
      </c>
      <c r="E377" s="33">
        <v>-7.1455522360428245E-3</v>
      </c>
      <c r="F377" s="33">
        <v>23.157119240074312</v>
      </c>
    </row>
    <row r="378" spans="1:6" x14ac:dyDescent="0.35">
      <c r="A378" s="33">
        <v>-9.6743740675327011E-3</v>
      </c>
      <c r="B378" s="33">
        <v>17.314761642813437</v>
      </c>
      <c r="C378" s="33">
        <v>-5.9219195046152718E-3</v>
      </c>
      <c r="D378" s="33">
        <v>24.232865266250737</v>
      </c>
      <c r="E378" s="33">
        <v>-7.1409806335893666E-3</v>
      </c>
      <c r="F378" s="33">
        <v>23.160201519679596</v>
      </c>
    </row>
    <row r="379" spans="1:6" x14ac:dyDescent="0.35">
      <c r="A379" s="33">
        <v>-9.6303486533780673E-3</v>
      </c>
      <c r="B379" s="33">
        <v>17.330749823302238</v>
      </c>
      <c r="C379" s="33">
        <v>-5.9216061039281719E-3</v>
      </c>
      <c r="D379" s="33">
        <v>24.233078927285348</v>
      </c>
      <c r="E379" s="33">
        <v>-7.1337372593295754E-3</v>
      </c>
      <c r="F379" s="33">
        <v>23.165081909379914</v>
      </c>
    </row>
    <row r="380" spans="1:6" x14ac:dyDescent="0.35">
      <c r="A380" s="33">
        <v>-9.5553206351248251E-3</v>
      </c>
      <c r="B380" s="33">
        <v>17.357853710351097</v>
      </c>
      <c r="C380" s="33">
        <v>-5.9194354063078275E-3</v>
      </c>
      <c r="D380" s="33">
        <v>24.23455856447859</v>
      </c>
      <c r="E380" s="33">
        <v>-7.1333114876987441E-3</v>
      </c>
      <c r="F380" s="33">
        <v>23.165368658355899</v>
      </c>
    </row>
    <row r="381" spans="1:6" x14ac:dyDescent="0.35">
      <c r="A381" s="33">
        <v>-9.4651759167701296E-3</v>
      </c>
      <c r="B381" s="33">
        <v>17.390178708764076</v>
      </c>
      <c r="C381" s="33">
        <v>-5.8743658830953923E-3</v>
      </c>
      <c r="D381" s="33">
        <v>24.265186205341834</v>
      </c>
      <c r="E381" s="33">
        <v>-7.1295046701709787E-3</v>
      </c>
      <c r="F381" s="33">
        <v>23.167931862222463</v>
      </c>
    </row>
    <row r="382" spans="1:6" x14ac:dyDescent="0.35">
      <c r="A382" s="33">
        <v>-9.4340322333586416E-3</v>
      </c>
      <c r="B382" s="33">
        <v>17.401285402540605</v>
      </c>
      <c r="C382" s="33">
        <v>-5.8651551030226168E-3</v>
      </c>
      <c r="D382" s="33">
        <v>24.271423501639909</v>
      </c>
      <c r="E382" s="33">
        <v>-7.1000963901051671E-3</v>
      </c>
      <c r="F382" s="33">
        <v>23.187695744675743</v>
      </c>
    </row>
    <row r="383" spans="1:6" x14ac:dyDescent="0.35">
      <c r="A383" s="33">
        <v>-9.38772307197633E-3</v>
      </c>
      <c r="B383" s="33">
        <v>17.41774225552788</v>
      </c>
      <c r="C383" s="33">
        <v>-5.8123721184505633E-3</v>
      </c>
      <c r="D383" s="33">
        <v>24.307022120071419</v>
      </c>
      <c r="E383" s="33">
        <v>-7.0957822897099714E-3</v>
      </c>
      <c r="F383" s="33">
        <v>23.190589483218151</v>
      </c>
    </row>
    <row r="384" spans="1:6" x14ac:dyDescent="0.35">
      <c r="A384" s="33">
        <v>-9.350717482433794E-3</v>
      </c>
      <c r="B384" s="33">
        <v>17.430842685231081</v>
      </c>
      <c r="C384" s="33">
        <v>-5.8111060819413156E-3</v>
      </c>
      <c r="D384" s="33">
        <v>24.307872947282355</v>
      </c>
      <c r="E384" s="33">
        <v>-7.0510470681979355E-3</v>
      </c>
      <c r="F384" s="33">
        <v>23.220512134519186</v>
      </c>
    </row>
    <row r="385" spans="1:6" x14ac:dyDescent="0.35">
      <c r="A385" s="33">
        <v>-9.3313274288841924E-3</v>
      </c>
      <c r="B385" s="33">
        <v>17.437689145909705</v>
      </c>
      <c r="C385" s="33">
        <v>-5.7832646403960398E-3</v>
      </c>
      <c r="D385" s="33">
        <v>24.326547529104491</v>
      </c>
      <c r="E385" s="33">
        <v>-7.0303894956768804E-3</v>
      </c>
      <c r="F385" s="33">
        <v>23.234277761726517</v>
      </c>
    </row>
    <row r="386" spans="1:6" x14ac:dyDescent="0.35">
      <c r="A386" s="33">
        <v>-9.1683680868794425E-3</v>
      </c>
      <c r="B386" s="33">
        <v>17.4947410309383</v>
      </c>
      <c r="C386" s="33">
        <v>-5.7659369828806052E-3</v>
      </c>
      <c r="D386" s="33">
        <v>24.33813521358918</v>
      </c>
      <c r="E386" s="33">
        <v>-6.9795036718632453E-3</v>
      </c>
      <c r="F386" s="33">
        <v>23.268046281832071</v>
      </c>
    </row>
    <row r="387" spans="1:6" x14ac:dyDescent="0.35">
      <c r="A387" s="33">
        <v>-9.1160580054190504E-3</v>
      </c>
      <c r="B387" s="33">
        <v>17.512868940889117</v>
      </c>
      <c r="C387" s="33">
        <v>-5.7306747089849834E-3</v>
      </c>
      <c r="D387" s="33">
        <v>24.361633815340571</v>
      </c>
      <c r="E387" s="33">
        <v>-6.975588910208344E-3</v>
      </c>
      <c r="F387" s="33">
        <v>23.270635878230294</v>
      </c>
    </row>
    <row r="388" spans="1:6" x14ac:dyDescent="0.35">
      <c r="A388" s="33">
        <v>-9.1048975829375704E-3</v>
      </c>
      <c r="B388" s="33">
        <v>17.516724806281239</v>
      </c>
      <c r="C388" s="33">
        <v>-5.7265248355025371E-3</v>
      </c>
      <c r="D388" s="33">
        <v>24.364391966524504</v>
      </c>
      <c r="E388" s="33">
        <v>-6.9650994734748103E-3</v>
      </c>
      <c r="F388" s="33">
        <v>23.277568738412743</v>
      </c>
    </row>
    <row r="389" spans="1:6" x14ac:dyDescent="0.35">
      <c r="A389" s="33">
        <v>-9.0850722224709822E-3</v>
      </c>
      <c r="B389" s="33">
        <v>17.523564154137226</v>
      </c>
      <c r="C389" s="33">
        <v>-5.7084299644956475E-3</v>
      </c>
      <c r="D389" s="33">
        <v>24.376400444708747</v>
      </c>
      <c r="E389" s="33">
        <v>-6.9436273276391363E-3</v>
      </c>
      <c r="F389" s="33">
        <v>23.291733865006936</v>
      </c>
    </row>
    <row r="390" spans="1:6" x14ac:dyDescent="0.35">
      <c r="A390" s="33">
        <v>-9.0678746675300955E-3</v>
      </c>
      <c r="B390" s="33">
        <v>17.529486372156942</v>
      </c>
      <c r="C390" s="33">
        <v>-5.7079197035938382E-3</v>
      </c>
      <c r="D390" s="33">
        <v>24.376738649208697</v>
      </c>
      <c r="E390" s="33">
        <v>-6.9138671752139481E-3</v>
      </c>
      <c r="F390" s="33">
        <v>23.311307319852247</v>
      </c>
    </row>
    <row r="391" spans="1:6" x14ac:dyDescent="0.35">
      <c r="A391" s="33">
        <v>-9.0045630930817265E-3</v>
      </c>
      <c r="B391" s="33">
        <v>17.55120362662608</v>
      </c>
      <c r="C391" s="33">
        <v>-5.686468644949985E-3</v>
      </c>
      <c r="D391" s="33">
        <v>24.390935445927823</v>
      </c>
      <c r="E391" s="33">
        <v>-6.8567656686157382E-3</v>
      </c>
      <c r="F391" s="33">
        <v>23.348669936476711</v>
      </c>
    </row>
    <row r="392" spans="1:6" x14ac:dyDescent="0.35">
      <c r="A392" s="33">
        <v>-8.8764492902121475E-3</v>
      </c>
      <c r="B392" s="33">
        <v>17.594738754477472</v>
      </c>
      <c r="C392" s="33">
        <v>-5.675035825781799E-3</v>
      </c>
      <c r="D392" s="33">
        <v>24.398485076465061</v>
      </c>
      <c r="E392" s="33">
        <v>-6.822776490622841E-3</v>
      </c>
      <c r="F392" s="33">
        <v>23.37078849164898</v>
      </c>
    </row>
    <row r="393" spans="1:6" x14ac:dyDescent="0.35">
      <c r="A393" s="33">
        <v>-8.8405880101228955E-3</v>
      </c>
      <c r="B393" s="33">
        <v>17.606826023999737</v>
      </c>
      <c r="C393" s="33">
        <v>-5.6471048544985171E-3</v>
      </c>
      <c r="D393" s="33">
        <v>24.41687979342132</v>
      </c>
      <c r="E393" s="33">
        <v>-6.8089006452087585E-3</v>
      </c>
      <c r="F393" s="33">
        <v>23.379792146166196</v>
      </c>
    </row>
    <row r="394" spans="1:6" x14ac:dyDescent="0.35">
      <c r="A394" s="33">
        <v>-8.7826052908940976E-3</v>
      </c>
      <c r="B394" s="33">
        <v>17.626277442109032</v>
      </c>
      <c r="C394" s="33">
        <v>-5.6012614202035757E-3</v>
      </c>
      <c r="D394" s="33">
        <v>24.446918835908207</v>
      </c>
      <c r="E394" s="33">
        <v>-6.7741759329047815E-3</v>
      </c>
      <c r="F394" s="33">
        <v>23.402257582961578</v>
      </c>
    </row>
    <row r="395" spans="1:6" x14ac:dyDescent="0.35">
      <c r="A395" s="33">
        <v>-8.7400940291879666E-3</v>
      </c>
      <c r="B395" s="33">
        <v>17.640466202585007</v>
      </c>
      <c r="C395" s="33">
        <v>-5.5899326473709335E-3</v>
      </c>
      <c r="D395" s="33">
        <v>24.454312781157824</v>
      </c>
      <c r="E395" s="33">
        <v>-6.6919723301695714E-3</v>
      </c>
      <c r="F395" s="33">
        <v>23.455059698429029</v>
      </c>
    </row>
    <row r="396" spans="1:6" x14ac:dyDescent="0.35">
      <c r="A396" s="33">
        <v>-8.6705745511336425E-3</v>
      </c>
      <c r="B396" s="33">
        <v>17.663536777069961</v>
      </c>
      <c r="C396" s="33">
        <v>-5.5218249403828183E-3</v>
      </c>
      <c r="D396" s="33">
        <v>24.49851922484525</v>
      </c>
      <c r="E396" s="33">
        <v>-6.6838038883684234E-3</v>
      </c>
      <c r="F396" s="33">
        <v>23.460277247909456</v>
      </c>
    </row>
    <row r="397" spans="1:6" x14ac:dyDescent="0.35">
      <c r="A397" s="33">
        <v>-8.6022035826631912E-3</v>
      </c>
      <c r="B397" s="33">
        <v>17.686065115628459</v>
      </c>
      <c r="C397" s="33">
        <v>-5.5206058283984441E-3</v>
      </c>
      <c r="D397" s="33">
        <v>24.499306667254963</v>
      </c>
      <c r="E397" s="33">
        <v>-6.6657254970711802E-3</v>
      </c>
      <c r="F397" s="33">
        <v>23.471805819860869</v>
      </c>
    </row>
    <row r="398" spans="1:6" x14ac:dyDescent="0.35">
      <c r="A398" s="33">
        <v>-8.5556822934082771E-3</v>
      </c>
      <c r="B398" s="33">
        <v>17.701302268409091</v>
      </c>
      <c r="C398" s="33">
        <v>-5.4230339714936389E-3</v>
      </c>
      <c r="D398" s="33">
        <v>24.561889351088478</v>
      </c>
      <c r="E398" s="33">
        <v>-6.6575532113318184E-3</v>
      </c>
      <c r="F398" s="33">
        <v>23.477008721471506</v>
      </c>
    </row>
    <row r="399" spans="1:6" x14ac:dyDescent="0.35">
      <c r="A399" s="33">
        <v>-8.5502582784713291E-3</v>
      </c>
      <c r="B399" s="33">
        <v>17.703073955053423</v>
      </c>
      <c r="C399" s="33">
        <v>-5.4093170953499348E-3</v>
      </c>
      <c r="D399" s="33">
        <v>24.570617390698423</v>
      </c>
      <c r="E399" s="33">
        <v>-6.6478147076616395E-3</v>
      </c>
      <c r="F399" s="33">
        <v>23.483201793810281</v>
      </c>
    </row>
    <row r="400" spans="1:6" x14ac:dyDescent="0.35">
      <c r="A400" s="33">
        <v>-8.5330350379489803E-3</v>
      </c>
      <c r="B400" s="33">
        <v>17.708692994096531</v>
      </c>
      <c r="C400" s="33">
        <v>-5.3998269685712882E-3</v>
      </c>
      <c r="D400" s="33">
        <v>24.576645820861316</v>
      </c>
      <c r="E400" s="33">
        <v>-6.5633593120261241E-3</v>
      </c>
      <c r="F400" s="33">
        <v>23.536591418019608</v>
      </c>
    </row>
    <row r="401" spans="1:6" x14ac:dyDescent="0.35">
      <c r="A401" s="33">
        <v>-8.5106896679086191E-3</v>
      </c>
      <c r="B401" s="33">
        <v>17.715967874888875</v>
      </c>
      <c r="C401" s="33">
        <v>-5.3674250264959273E-3</v>
      </c>
      <c r="D401" s="33">
        <v>24.597166020637076</v>
      </c>
      <c r="E401" s="33">
        <v>-6.5088546868767704E-3</v>
      </c>
      <c r="F401" s="33">
        <v>23.570742476774434</v>
      </c>
    </row>
    <row r="402" spans="1:6" x14ac:dyDescent="0.35">
      <c r="A402" s="33">
        <v>-8.5106896679086191E-3</v>
      </c>
      <c r="B402" s="33">
        <v>17.715967874888875</v>
      </c>
      <c r="C402" s="33">
        <v>-5.3427652568683384E-3</v>
      </c>
      <c r="D402" s="33">
        <v>24.612718130669087</v>
      </c>
      <c r="E402" s="33">
        <v>-6.4992213877034218E-3</v>
      </c>
      <c r="F402" s="33">
        <v>23.576753454609371</v>
      </c>
    </row>
    <row r="403" spans="1:6" x14ac:dyDescent="0.35">
      <c r="A403" s="33">
        <v>-8.4994039269747391E-3</v>
      </c>
      <c r="B403" s="33">
        <v>17.719635573376859</v>
      </c>
      <c r="C403" s="33">
        <v>-5.3372907168234606E-3</v>
      </c>
      <c r="D403" s="33">
        <v>24.616163114432169</v>
      </c>
      <c r="E403" s="33">
        <v>-6.464789432765382E-3</v>
      </c>
      <c r="F403" s="33">
        <v>23.598176763454433</v>
      </c>
    </row>
    <row r="404" spans="1:6" x14ac:dyDescent="0.35">
      <c r="A404" s="33">
        <v>-8.4926200456535879E-3</v>
      </c>
      <c r="B404" s="33">
        <v>17.721838117378962</v>
      </c>
      <c r="C404" s="33">
        <v>-5.3127631037215581E-3</v>
      </c>
      <c r="D404" s="33">
        <v>24.631563608947054</v>
      </c>
      <c r="E404" s="33">
        <v>-6.433859915715716E-3</v>
      </c>
      <c r="F404" s="33">
        <v>23.617338736630732</v>
      </c>
    </row>
    <row r="405" spans="1:6" x14ac:dyDescent="0.35">
      <c r="A405" s="33">
        <v>-8.4626739187336538E-3</v>
      </c>
      <c r="B405" s="33">
        <v>17.7315418072174</v>
      </c>
      <c r="C405" s="33">
        <v>-5.3121241160487788E-3</v>
      </c>
      <c r="D405" s="33">
        <v>24.631964073521932</v>
      </c>
      <c r="E405" s="33">
        <v>-6.4292211814630787E-3</v>
      </c>
      <c r="F405" s="33">
        <v>23.620205884904703</v>
      </c>
    </row>
    <row r="406" spans="1:6" x14ac:dyDescent="0.35">
      <c r="A406" s="33">
        <v>-8.4083981407926233E-3</v>
      </c>
      <c r="B406" s="33">
        <v>17.749050070698782</v>
      </c>
      <c r="C406" s="33">
        <v>-5.3008603331435138E-3</v>
      </c>
      <c r="D406" s="33">
        <v>24.639017058212417</v>
      </c>
      <c r="E406" s="33">
        <v>-6.3934029884931218E-3</v>
      </c>
      <c r="F406" s="33">
        <v>23.642285568386306</v>
      </c>
    </row>
    <row r="407" spans="1:6" x14ac:dyDescent="0.35">
      <c r="A407" s="33">
        <v>-8.3983696988314937E-3</v>
      </c>
      <c r="B407" s="33">
        <v>17.75227385328726</v>
      </c>
      <c r="C407" s="33">
        <v>-5.2994560339803525E-3</v>
      </c>
      <c r="D407" s="33">
        <v>24.639895555053265</v>
      </c>
      <c r="E407" s="33">
        <v>-6.3539739095581031E-3</v>
      </c>
      <c r="F407" s="33">
        <v>23.666469788668003</v>
      </c>
    </row>
    <row r="408" spans="1:6" x14ac:dyDescent="0.35">
      <c r="A408" s="33">
        <v>-8.3530593051411896E-3</v>
      </c>
      <c r="B408" s="33">
        <v>17.76679590934588</v>
      </c>
      <c r="C408" s="33">
        <v>-5.2782682561920945E-3</v>
      </c>
      <c r="D408" s="33">
        <v>24.653127891063104</v>
      </c>
      <c r="E408" s="33">
        <v>-6.258195050163437E-3</v>
      </c>
      <c r="F408" s="33">
        <v>23.724684392579626</v>
      </c>
    </row>
    <row r="409" spans="1:6" x14ac:dyDescent="0.35">
      <c r="A409" s="33">
        <v>-8.3338533090523866E-3</v>
      </c>
      <c r="B409" s="33">
        <v>17.772929883599097</v>
      </c>
      <c r="C409" s="33">
        <v>-5.2761151660311069E-3</v>
      </c>
      <c r="D409" s="33">
        <v>24.654470216676966</v>
      </c>
      <c r="E409" s="33">
        <v>-6.1853027933202074E-3</v>
      </c>
      <c r="F409" s="33">
        <v>23.768480041762277</v>
      </c>
    </row>
    <row r="410" spans="1:6" x14ac:dyDescent="0.35">
      <c r="A410" s="33">
        <v>-8.3017125961380618E-3</v>
      </c>
      <c r="B410" s="33">
        <v>17.783166126763131</v>
      </c>
      <c r="C410" s="33">
        <v>-5.2517531369764489E-3</v>
      </c>
      <c r="D410" s="33">
        <v>24.669628435658851</v>
      </c>
      <c r="E410" s="33">
        <v>-6.1674865780499489E-3</v>
      </c>
      <c r="F410" s="33">
        <v>23.779117322450769</v>
      </c>
    </row>
    <row r="411" spans="1:6" x14ac:dyDescent="0.35">
      <c r="A411" s="33">
        <v>-8.2527676250910374E-3</v>
      </c>
      <c r="B411" s="33">
        <v>17.798684838242011</v>
      </c>
      <c r="C411" s="33">
        <v>-5.2120943676476532E-3</v>
      </c>
      <c r="D411" s="33">
        <v>24.694185942154625</v>
      </c>
      <c r="E411" s="33">
        <v>-6.1568511579855618E-3</v>
      </c>
      <c r="F411" s="33">
        <v>23.785454649424761</v>
      </c>
    </row>
    <row r="412" spans="1:6" x14ac:dyDescent="0.35">
      <c r="A412" s="33">
        <v>-8.21206556037039E-3</v>
      </c>
      <c r="B412" s="33">
        <v>17.811526068920656</v>
      </c>
      <c r="C412" s="33">
        <v>-5.1979924594538216E-3</v>
      </c>
      <c r="D412" s="33">
        <v>24.702882681978299</v>
      </c>
      <c r="E412" s="33">
        <v>-6.1426652025258228E-3</v>
      </c>
      <c r="F412" s="33">
        <v>23.793892935646944</v>
      </c>
    </row>
    <row r="413" spans="1:6" x14ac:dyDescent="0.35">
      <c r="A413" s="33">
        <v>-8.1838874994133344E-3</v>
      </c>
      <c r="B413" s="33">
        <v>17.820381965272713</v>
      </c>
      <c r="C413" s="33">
        <v>-5.1813845817905123E-3</v>
      </c>
      <c r="D413" s="33">
        <v>24.713100977819266</v>
      </c>
      <c r="E413" s="33">
        <v>-6.125117678509282E-3</v>
      </c>
      <c r="F413" s="33">
        <v>23.804307525175084</v>
      </c>
    </row>
    <row r="414" spans="1:6" x14ac:dyDescent="0.35">
      <c r="A414" s="33">
        <v>-8.1174547948189343E-3</v>
      </c>
      <c r="B414" s="33">
        <v>17.841149960976843</v>
      </c>
      <c r="C414" s="33">
        <v>-5.151464908160386E-3</v>
      </c>
      <c r="D414" s="33">
        <v>24.731444274822241</v>
      </c>
      <c r="E414" s="33">
        <v>-6.1206171079291145E-3</v>
      </c>
      <c r="F414" s="33">
        <v>23.806974497057901</v>
      </c>
    </row>
    <row r="415" spans="1:6" x14ac:dyDescent="0.35">
      <c r="A415" s="33">
        <v>-8.0137807235536561E-3</v>
      </c>
      <c r="B415" s="33">
        <v>17.873248442139854</v>
      </c>
      <c r="C415" s="33">
        <v>-5.1458376149119125E-3</v>
      </c>
      <c r="D415" s="33">
        <v>24.734884883122863</v>
      </c>
      <c r="E415" s="33">
        <v>-6.0549555501365386E-3</v>
      </c>
      <c r="F415" s="33">
        <v>23.845691373344184</v>
      </c>
    </row>
    <row r="416" spans="1:6" x14ac:dyDescent="0.35">
      <c r="A416" s="33">
        <v>-8.0038845726614089E-3</v>
      </c>
      <c r="B416" s="33">
        <v>17.876292445480395</v>
      </c>
      <c r="C416" s="33">
        <v>-5.0474569971351094E-3</v>
      </c>
      <c r="D416" s="33">
        <v>24.794553630328668</v>
      </c>
      <c r="E416" s="33">
        <v>-5.9511122069990695E-3</v>
      </c>
      <c r="F416" s="33">
        <v>23.906180179236266</v>
      </c>
    </row>
    <row r="417" spans="1:6" x14ac:dyDescent="0.35">
      <c r="A417" s="33">
        <v>-7.9731177368646908E-3</v>
      </c>
      <c r="B417" s="33">
        <v>17.885733904202059</v>
      </c>
      <c r="C417" s="33">
        <v>-5.0418581149926809E-3</v>
      </c>
      <c r="D417" s="33">
        <v>24.797921865704883</v>
      </c>
      <c r="E417" s="33">
        <v>-5.943603577948064E-3</v>
      </c>
      <c r="F417" s="33">
        <v>23.910518559142421</v>
      </c>
    </row>
    <row r="418" spans="1:6" x14ac:dyDescent="0.35">
      <c r="A418" s="33">
        <v>-7.9681696491768449E-3</v>
      </c>
      <c r="B418" s="33">
        <v>17.887249183760638</v>
      </c>
      <c r="C418" s="33">
        <v>-5.0276877521909114E-3</v>
      </c>
      <c r="D418" s="33">
        <v>24.806433330756136</v>
      </c>
      <c r="E418" s="33">
        <v>-5.9272612770649652E-3</v>
      </c>
      <c r="F418" s="33">
        <v>23.91994434977904</v>
      </c>
    </row>
    <row r="419" spans="1:6" x14ac:dyDescent="0.35">
      <c r="A419" s="33">
        <v>-7.9580665252495918E-3</v>
      </c>
      <c r="B419" s="33">
        <v>17.890340408005024</v>
      </c>
      <c r="C419" s="33">
        <v>-5.0155586129797857E-3</v>
      </c>
      <c r="D419" s="33">
        <v>24.813703579714261</v>
      </c>
      <c r="E419" s="33">
        <v>-5.9191228391950916E-3</v>
      </c>
      <c r="F419" s="33">
        <v>23.924629905419366</v>
      </c>
    </row>
    <row r="420" spans="1:6" x14ac:dyDescent="0.35">
      <c r="A420" s="33">
        <v>-7.9580665252495918E-3</v>
      </c>
      <c r="B420" s="33">
        <v>17.890340408005024</v>
      </c>
      <c r="C420" s="33">
        <v>-5.0067696191494803E-3</v>
      </c>
      <c r="D420" s="33">
        <v>24.818962993962455</v>
      </c>
      <c r="E420" s="33">
        <v>-5.8983383345204508E-3</v>
      </c>
      <c r="F420" s="33">
        <v>23.936570607770776</v>
      </c>
    </row>
    <row r="421" spans="1:6" x14ac:dyDescent="0.35">
      <c r="A421" s="33">
        <v>-7.8740564309059957E-3</v>
      </c>
      <c r="B421" s="33">
        <v>17.915903581160311</v>
      </c>
      <c r="C421" s="33">
        <v>-4.9784442610174683E-3</v>
      </c>
      <c r="D421" s="33">
        <v>24.835863106688684</v>
      </c>
      <c r="E421" s="33">
        <v>-5.8727954993992174E-3</v>
      </c>
      <c r="F421" s="33">
        <v>23.951194520015907</v>
      </c>
    </row>
    <row r="422" spans="1:6" x14ac:dyDescent="0.35">
      <c r="A422" s="33">
        <v>-7.8289467076671695E-3</v>
      </c>
      <c r="B422" s="33">
        <v>17.929525621674976</v>
      </c>
      <c r="C422" s="33">
        <v>-4.9301424571645538E-3</v>
      </c>
      <c r="D422" s="33">
        <v>24.864505440987283</v>
      </c>
      <c r="E422" s="33">
        <v>-5.8678727222501934E-3</v>
      </c>
      <c r="F422" s="33">
        <v>23.954006530146362</v>
      </c>
    </row>
    <row r="423" spans="1:6" x14ac:dyDescent="0.35">
      <c r="A423" s="33">
        <v>-7.792247220165879E-3</v>
      </c>
      <c r="B423" s="33">
        <v>17.940554068894077</v>
      </c>
      <c r="C423" s="33">
        <v>-4.8804633885598456E-3</v>
      </c>
      <c r="D423" s="33">
        <v>24.893731486485724</v>
      </c>
      <c r="E423" s="33">
        <v>-5.8638417908401267E-3</v>
      </c>
      <c r="F423" s="33">
        <v>23.95630755399597</v>
      </c>
    </row>
    <row r="424" spans="1:6" x14ac:dyDescent="0.35">
      <c r="A424" s="33">
        <v>-7.7057219232634097E-3</v>
      </c>
      <c r="B424" s="33">
        <v>17.966363488365488</v>
      </c>
      <c r="C424" s="33">
        <v>-4.8662078057238661E-3</v>
      </c>
      <c r="D424" s="33">
        <v>24.902074249693655</v>
      </c>
      <c r="E424" s="33">
        <v>-5.8609945261227795E-3</v>
      </c>
      <c r="F424" s="33">
        <v>23.957932054373277</v>
      </c>
    </row>
    <row r="425" spans="1:6" x14ac:dyDescent="0.35">
      <c r="A425" s="33">
        <v>-7.6611902518443631E-3</v>
      </c>
      <c r="B425" s="33">
        <v>17.979541301508867</v>
      </c>
      <c r="C425" s="33">
        <v>-4.8603174831467694E-3</v>
      </c>
      <c r="D425" s="33">
        <v>24.905515723319684</v>
      </c>
      <c r="E425" s="33">
        <v>-5.8511600193044133E-3</v>
      </c>
      <c r="F425" s="33">
        <v>23.963537776223301</v>
      </c>
    </row>
    <row r="426" spans="1:6" x14ac:dyDescent="0.35">
      <c r="A426" s="33">
        <v>-7.637789448117314E-3</v>
      </c>
      <c r="B426" s="33">
        <v>17.986437270584119</v>
      </c>
      <c r="C426" s="33">
        <v>-4.827017595887783E-3</v>
      </c>
      <c r="D426" s="33">
        <v>24.9249086331236</v>
      </c>
      <c r="E426" s="33">
        <v>-5.7971176843259579E-3</v>
      </c>
      <c r="F426" s="33">
        <v>23.994194314296536</v>
      </c>
    </row>
    <row r="427" spans="1:6" x14ac:dyDescent="0.35">
      <c r="A427" s="33">
        <v>-7.6309770233144612E-3</v>
      </c>
      <c r="B427" s="33">
        <v>17.988441086491196</v>
      </c>
      <c r="C427" s="33">
        <v>-4.8115340298360461E-3</v>
      </c>
      <c r="D427" s="33">
        <v>24.933889396518182</v>
      </c>
      <c r="E427" s="33">
        <v>-5.7337140593154068E-3</v>
      </c>
      <c r="F427" s="33">
        <v>24.029841158016339</v>
      </c>
    </row>
    <row r="428" spans="1:6" x14ac:dyDescent="0.35">
      <c r="A428" s="33">
        <v>-7.5586149739266147E-3</v>
      </c>
      <c r="B428" s="33">
        <v>18.00962164394052</v>
      </c>
      <c r="C428" s="33">
        <v>-4.798934158513019E-3</v>
      </c>
      <c r="D428" s="33">
        <v>24.941180471050032</v>
      </c>
      <c r="E428" s="33">
        <v>-5.6529546474597819E-3</v>
      </c>
      <c r="F428" s="33">
        <v>24.074742810063626</v>
      </c>
    </row>
    <row r="429" spans="1:6" x14ac:dyDescent="0.35">
      <c r="A429" s="33">
        <v>-7.482664522671747E-3</v>
      </c>
      <c r="B429" s="33">
        <v>18.031647272905136</v>
      </c>
      <c r="C429" s="33">
        <v>-4.7528606581416647E-3</v>
      </c>
      <c r="D429" s="33">
        <v>24.96771066837281</v>
      </c>
      <c r="E429" s="33">
        <v>-5.6512094187811807E-3</v>
      </c>
      <c r="F429" s="33">
        <v>24.075706900883389</v>
      </c>
    </row>
    <row r="430" spans="1:6" x14ac:dyDescent="0.35">
      <c r="A430" s="33">
        <v>-7.3971502248132677E-3</v>
      </c>
      <c r="B430" s="33">
        <v>18.056193783373519</v>
      </c>
      <c r="C430" s="33">
        <v>-4.6820608356879278E-3</v>
      </c>
      <c r="D430" s="33">
        <v>25.008077137909861</v>
      </c>
      <c r="E430" s="33">
        <v>-5.6481013238309586E-3</v>
      </c>
      <c r="F430" s="33">
        <v>24.077423204198752</v>
      </c>
    </row>
    <row r="431" spans="1:6" x14ac:dyDescent="0.35">
      <c r="A431" s="33">
        <v>-7.3505175593415878E-3</v>
      </c>
      <c r="B431" s="33">
        <v>18.069466331985979</v>
      </c>
      <c r="C431" s="33">
        <v>-4.6798000247641434E-3</v>
      </c>
      <c r="D431" s="33">
        <v>25.009358094766238</v>
      </c>
      <c r="E431" s="33">
        <v>-5.5902982905009406E-3</v>
      </c>
      <c r="F431" s="33">
        <v>24.109189041362885</v>
      </c>
    </row>
    <row r="432" spans="1:6" x14ac:dyDescent="0.35">
      <c r="A432" s="33">
        <v>-7.3031101849760473E-3</v>
      </c>
      <c r="B432" s="33">
        <v>18.082877262480157</v>
      </c>
      <c r="C432" s="33">
        <v>-4.6566092755938723E-3</v>
      </c>
      <c r="D432" s="33">
        <v>25.022468973339105</v>
      </c>
      <c r="E432" s="33">
        <v>-5.5668412288401789E-3</v>
      </c>
      <c r="F432" s="33">
        <v>24.121996803747511</v>
      </c>
    </row>
    <row r="433" spans="1:6" x14ac:dyDescent="0.35">
      <c r="A433" s="33">
        <v>-7.2833533911080463E-3</v>
      </c>
      <c r="B433" s="33">
        <v>18.08844171480003</v>
      </c>
      <c r="C433" s="33">
        <v>-4.6236917718409775E-3</v>
      </c>
      <c r="D433" s="33">
        <v>25.040988591409974</v>
      </c>
      <c r="E433" s="33">
        <v>-5.5532393885433292E-3</v>
      </c>
      <c r="F433" s="33">
        <v>24.129401490685204</v>
      </c>
    </row>
    <row r="434" spans="1:6" x14ac:dyDescent="0.35">
      <c r="A434" s="33">
        <v>-7.2833533911080463E-3</v>
      </c>
      <c r="B434" s="33">
        <v>18.08844171480003</v>
      </c>
      <c r="C434" s="33">
        <v>-4.6047663867482902E-3</v>
      </c>
      <c r="D434" s="33">
        <v>25.051588100344134</v>
      </c>
      <c r="E434" s="33">
        <v>-5.4956596306827837E-3</v>
      </c>
      <c r="F434" s="33">
        <v>24.160567646590273</v>
      </c>
    </row>
    <row r="435" spans="1:6" x14ac:dyDescent="0.35">
      <c r="A435" s="33">
        <v>-7.2679540278714422E-3</v>
      </c>
      <c r="B435" s="33">
        <v>18.092768902728469</v>
      </c>
      <c r="C435" s="33">
        <v>-4.5392119095789118E-3</v>
      </c>
      <c r="D435" s="33">
        <v>25.088031126115915</v>
      </c>
      <c r="E435" s="33">
        <v>-5.484668637256363E-3</v>
      </c>
      <c r="F435" s="33">
        <v>24.16648364082139</v>
      </c>
    </row>
    <row r="436" spans="1:6" x14ac:dyDescent="0.35">
      <c r="A436" s="33">
        <v>-7.2551708811720217E-3</v>
      </c>
      <c r="B436" s="33">
        <v>18.096354276435136</v>
      </c>
      <c r="C436" s="33">
        <v>-4.5113107396864763E-3</v>
      </c>
      <c r="D436" s="33">
        <v>25.103413540327292</v>
      </c>
      <c r="E436" s="33">
        <v>-5.4274670868401402E-3</v>
      </c>
      <c r="F436" s="33">
        <v>24.197101049493323</v>
      </c>
    </row>
    <row r="437" spans="1:6" x14ac:dyDescent="0.35">
      <c r="A437" s="33">
        <v>-7.2359215861767428E-3</v>
      </c>
      <c r="B437" s="33">
        <v>18.101741840470272</v>
      </c>
      <c r="C437" s="33">
        <v>-4.4182691207633002E-3</v>
      </c>
      <c r="D437" s="33">
        <v>25.15415250132202</v>
      </c>
      <c r="E437" s="33">
        <v>-5.3869585704224314E-3</v>
      </c>
      <c r="F437" s="33">
        <v>24.218608641796855</v>
      </c>
    </row>
    <row r="438" spans="1:6" x14ac:dyDescent="0.35">
      <c r="A438" s="33">
        <v>-7.0771703740850874E-3</v>
      </c>
      <c r="B438" s="33">
        <v>18.145649021166975</v>
      </c>
      <c r="C438" s="33">
        <v>-4.4171407913428792E-3</v>
      </c>
      <c r="D438" s="33">
        <v>25.154762549847394</v>
      </c>
      <c r="E438" s="33">
        <v>-5.3489550011285546E-3</v>
      </c>
      <c r="F438" s="33">
        <v>24.23865406831904</v>
      </c>
    </row>
    <row r="439" spans="1:6" x14ac:dyDescent="0.35">
      <c r="A439" s="33">
        <v>-7.0240952694164329E-3</v>
      </c>
      <c r="B439" s="33">
        <v>18.160118907578369</v>
      </c>
      <c r="C439" s="33">
        <v>-4.4095670709775638E-3</v>
      </c>
      <c r="D439" s="33">
        <v>25.158854120585765</v>
      </c>
      <c r="E439" s="33">
        <v>-5.316333401125038E-3</v>
      </c>
      <c r="F439" s="33">
        <v>24.255758373220878</v>
      </c>
    </row>
    <row r="440" spans="1:6" x14ac:dyDescent="0.35">
      <c r="A440" s="33">
        <v>-6.9963942107155496E-3</v>
      </c>
      <c r="B440" s="33">
        <v>18.167629190178321</v>
      </c>
      <c r="C440" s="33">
        <v>-4.3916169552048251E-3</v>
      </c>
      <c r="D440" s="33">
        <v>25.168528565659226</v>
      </c>
      <c r="E440" s="33">
        <v>-5.249379809589021E-3</v>
      </c>
      <c r="F440" s="33">
        <v>24.290566684072648</v>
      </c>
    </row>
    <row r="441" spans="1:6" x14ac:dyDescent="0.35">
      <c r="A441" s="33">
        <v>-6.9463276902922986E-3</v>
      </c>
      <c r="B441" s="33">
        <v>18.181130168249929</v>
      </c>
      <c r="C441" s="33">
        <v>-4.3265012114614186E-3</v>
      </c>
      <c r="D441" s="33">
        <v>25.203353881176167</v>
      </c>
      <c r="E441" s="33">
        <v>-5.2286655069210273E-3</v>
      </c>
      <c r="F441" s="33">
        <v>24.301254631385621</v>
      </c>
    </row>
    <row r="442" spans="1:6" x14ac:dyDescent="0.35">
      <c r="A442" s="33">
        <v>-6.8954264682700248E-3</v>
      </c>
      <c r="B442" s="33">
        <v>18.194759670242345</v>
      </c>
      <c r="C442" s="33">
        <v>-4.322563891153223E-3</v>
      </c>
      <c r="D442" s="33">
        <v>25.205446064464756</v>
      </c>
      <c r="E442" s="33">
        <v>-5.2116948630225469E-3</v>
      </c>
      <c r="F442" s="33">
        <v>24.309982316653208</v>
      </c>
    </row>
    <row r="443" spans="1:6" x14ac:dyDescent="0.35">
      <c r="A443" s="33">
        <v>-6.8939376826919318E-3</v>
      </c>
      <c r="B443" s="33">
        <v>18.195156845204735</v>
      </c>
      <c r="C443" s="33">
        <v>-4.3164215805308812E-3</v>
      </c>
      <c r="D443" s="33">
        <v>25.208706820773742</v>
      </c>
      <c r="E443" s="33">
        <v>-5.1901052397304642E-3</v>
      </c>
      <c r="F443" s="33">
        <v>24.321048113752816</v>
      </c>
    </row>
    <row r="444" spans="1:6" x14ac:dyDescent="0.35">
      <c r="A444" s="33">
        <v>-6.865015519680084E-3</v>
      </c>
      <c r="B444" s="33">
        <v>18.20285606313816</v>
      </c>
      <c r="C444" s="33">
        <v>-4.2574487798843494E-3</v>
      </c>
      <c r="D444" s="33">
        <v>25.239821149637518</v>
      </c>
      <c r="E444" s="33">
        <v>-5.1479981788718175E-3</v>
      </c>
      <c r="F444" s="33">
        <v>24.342509628041547</v>
      </c>
    </row>
    <row r="445" spans="1:6" x14ac:dyDescent="0.35">
      <c r="A445" s="33">
        <v>-6.8317942917033841E-3</v>
      </c>
      <c r="B445" s="33">
        <v>18.211660772731662</v>
      </c>
      <c r="C445" s="33">
        <v>-4.2452804425107413E-3</v>
      </c>
      <c r="D445" s="33">
        <v>25.246197763107588</v>
      </c>
      <c r="E445" s="33">
        <v>-5.1453376485089157E-3</v>
      </c>
      <c r="F445" s="33">
        <v>24.343860311144589</v>
      </c>
    </row>
    <row r="446" spans="1:6" x14ac:dyDescent="0.35">
      <c r="A446" s="33">
        <v>-6.7733066470294177E-3</v>
      </c>
      <c r="B446" s="33">
        <v>18.227060545593833</v>
      </c>
      <c r="C446" s="33">
        <v>-4.2431611337159954E-3</v>
      </c>
      <c r="D446" s="33">
        <v>25.247306828775361</v>
      </c>
      <c r="E446" s="33">
        <v>-5.1444119221907393E-3</v>
      </c>
      <c r="F446" s="33">
        <v>24.344330129109483</v>
      </c>
    </row>
    <row r="447" spans="1:6" x14ac:dyDescent="0.35">
      <c r="A447" s="33">
        <v>-6.7441244753730974E-3</v>
      </c>
      <c r="B447" s="33">
        <v>18.23469576256559</v>
      </c>
      <c r="C447" s="33">
        <v>-4.2171648660059595E-3</v>
      </c>
      <c r="D447" s="33">
        <v>25.260874274417269</v>
      </c>
      <c r="E447" s="33">
        <v>-5.1294354147122696E-3</v>
      </c>
      <c r="F447" s="33">
        <v>24.351920164290455</v>
      </c>
    </row>
    <row r="448" spans="1:6" x14ac:dyDescent="0.35">
      <c r="A448" s="33">
        <v>-6.6494519108855317E-3</v>
      </c>
      <c r="B448" s="33">
        <v>18.259243256330567</v>
      </c>
      <c r="C448" s="33">
        <v>-4.2105325363437172E-3</v>
      </c>
      <c r="D448" s="33">
        <v>25.264324785666258</v>
      </c>
      <c r="E448" s="33">
        <v>-5.1281737411726187E-3</v>
      </c>
      <c r="F448" s="33">
        <v>24.352558651738978</v>
      </c>
    </row>
    <row r="449" spans="1:6" x14ac:dyDescent="0.35">
      <c r="A449" s="33">
        <v>-6.6225407604934942E-3</v>
      </c>
      <c r="B449" s="33">
        <v>18.266158743286859</v>
      </c>
      <c r="C449" s="33">
        <v>-4.1730760820692121E-3</v>
      </c>
      <c r="D449" s="33">
        <v>25.283728433961048</v>
      </c>
      <c r="E449" s="33">
        <v>-5.0335257282548441E-3</v>
      </c>
      <c r="F449" s="33">
        <v>24.400046281147475</v>
      </c>
    </row>
    <row r="450" spans="1:6" x14ac:dyDescent="0.35">
      <c r="A450" s="33">
        <v>-6.6006840313520242E-3</v>
      </c>
      <c r="B450" s="33">
        <v>18.271755044956258</v>
      </c>
      <c r="C450" s="33">
        <v>-4.1625253145583171E-3</v>
      </c>
      <c r="D450" s="33">
        <v>25.289168488522044</v>
      </c>
      <c r="E450" s="33">
        <v>-5.0216034014973114E-3</v>
      </c>
      <c r="F450" s="33">
        <v>24.405970487851533</v>
      </c>
    </row>
    <row r="451" spans="1:6" x14ac:dyDescent="0.35">
      <c r="A451" s="33">
        <v>-6.5534938154480308E-3</v>
      </c>
      <c r="B451" s="33">
        <v>18.283775629667222</v>
      </c>
      <c r="C451" s="33">
        <v>-4.103759630162857E-3</v>
      </c>
      <c r="D451" s="33">
        <v>25.319262299051513</v>
      </c>
      <c r="E451" s="33">
        <v>-5.0148727167293938E-3</v>
      </c>
      <c r="F451" s="33">
        <v>24.409309263996864</v>
      </c>
    </row>
    <row r="452" spans="1:6" x14ac:dyDescent="0.35">
      <c r="A452" s="33">
        <v>-6.5519661781707926E-3</v>
      </c>
      <c r="B452" s="33">
        <v>18.284163336175084</v>
      </c>
      <c r="C452" s="33">
        <v>-4.066456985006732E-3</v>
      </c>
      <c r="D452" s="33">
        <v>25.338183086211231</v>
      </c>
      <c r="E452" s="33">
        <v>-5.0114280177447216E-3</v>
      </c>
      <c r="F452" s="33">
        <v>24.411016424305668</v>
      </c>
    </row>
    <row r="453" spans="1:6" x14ac:dyDescent="0.35">
      <c r="A453" s="33">
        <v>-6.4464041078179579E-3</v>
      </c>
      <c r="B453" s="33">
        <v>18.310737848594158</v>
      </c>
      <c r="C453" s="33">
        <v>-4.0557850166876288E-3</v>
      </c>
      <c r="D453" s="33">
        <v>25.343570123781177</v>
      </c>
      <c r="E453" s="33">
        <v>-4.9488857868356124E-3</v>
      </c>
      <c r="F453" s="33">
        <v>24.44182392371826</v>
      </c>
    </row>
    <row r="454" spans="1:6" x14ac:dyDescent="0.35">
      <c r="A454" s="33">
        <v>-6.3979744796595775E-3</v>
      </c>
      <c r="B454" s="33">
        <v>18.322786451731254</v>
      </c>
      <c r="C454" s="33">
        <v>-4.0458583376659961E-3</v>
      </c>
      <c r="D454" s="33">
        <v>25.348570539408986</v>
      </c>
      <c r="E454" s="33">
        <v>-4.8276621714431886E-3</v>
      </c>
      <c r="F454" s="33">
        <v>24.500519098675966</v>
      </c>
    </row>
    <row r="455" spans="1:6" x14ac:dyDescent="0.35">
      <c r="A455" s="33">
        <v>-6.3816425895207203E-3</v>
      </c>
      <c r="B455" s="33">
        <v>18.32682923251161</v>
      </c>
      <c r="C455" s="33">
        <v>-4.0168763393934048E-3</v>
      </c>
      <c r="D455" s="33">
        <v>25.363112306006364</v>
      </c>
      <c r="E455" s="33">
        <v>-4.732403198277166E-3</v>
      </c>
      <c r="F455" s="33">
        <v>24.545694504463231</v>
      </c>
    </row>
    <row r="456" spans="1:6" x14ac:dyDescent="0.35">
      <c r="A456" s="33">
        <v>-6.3411753384473545E-3</v>
      </c>
      <c r="B456" s="33">
        <v>18.336802142797964</v>
      </c>
      <c r="C456" s="33">
        <v>-3.9301361489001733E-3</v>
      </c>
      <c r="D456" s="33">
        <v>25.406121333638083</v>
      </c>
      <c r="E456" s="33">
        <v>-4.7316486643442816E-3</v>
      </c>
      <c r="F456" s="33">
        <v>24.546048987681409</v>
      </c>
    </row>
    <row r="457" spans="1:6" x14ac:dyDescent="0.35">
      <c r="A457" s="33">
        <v>-6.3376290790576493E-3</v>
      </c>
      <c r="B457" s="33">
        <v>18.33767308519856</v>
      </c>
      <c r="C457" s="33">
        <v>-3.8641256430828204E-3</v>
      </c>
      <c r="D457" s="33">
        <v>25.438334535807897</v>
      </c>
      <c r="E457" s="33">
        <v>-4.7270544378115705E-3</v>
      </c>
      <c r="F457" s="33">
        <v>24.548206237586911</v>
      </c>
    </row>
    <row r="458" spans="1:6" x14ac:dyDescent="0.35">
      <c r="A458" s="33">
        <v>-6.2696130135953742E-3</v>
      </c>
      <c r="B458" s="33">
        <v>18.3542833957219</v>
      </c>
      <c r="C458" s="33">
        <v>-3.83873582133664E-3</v>
      </c>
      <c r="D458" s="33">
        <v>25.450605313135117</v>
      </c>
      <c r="E458" s="33">
        <v>-4.558524698062982E-3</v>
      </c>
      <c r="F458" s="33">
        <v>24.625985707626029</v>
      </c>
    </row>
    <row r="459" spans="1:6" x14ac:dyDescent="0.35">
      <c r="A459" s="33">
        <v>-6.184311608784545E-3</v>
      </c>
      <c r="B459" s="33">
        <v>18.37486166648501</v>
      </c>
      <c r="C459" s="33">
        <v>-3.7950707885192449E-3</v>
      </c>
      <c r="D459" s="33">
        <v>25.471552737592464</v>
      </c>
      <c r="E459" s="33">
        <v>-4.5469168557042486E-3</v>
      </c>
      <c r="F459" s="33">
        <v>24.631245479948905</v>
      </c>
    </row>
    <row r="460" spans="1:6" x14ac:dyDescent="0.35">
      <c r="A460" s="33">
        <v>-6.1834618181942783E-3</v>
      </c>
      <c r="B460" s="33">
        <v>18.375065250459727</v>
      </c>
      <c r="C460" s="33">
        <v>-3.786090656090695E-3</v>
      </c>
      <c r="D460" s="33">
        <v>25.475836330363506</v>
      </c>
      <c r="E460" s="33">
        <v>-4.5340489971718882E-3</v>
      </c>
      <c r="F460" s="33">
        <v>24.63706145937887</v>
      </c>
    </row>
    <row r="461" spans="1:6" x14ac:dyDescent="0.35">
      <c r="A461" s="33">
        <v>-6.1615438544435136E-3</v>
      </c>
      <c r="B461" s="33">
        <v>18.380306426787023</v>
      </c>
      <c r="C461" s="33">
        <v>-3.7374561756263621E-3</v>
      </c>
      <c r="D461" s="33">
        <v>25.498890173176953</v>
      </c>
      <c r="E461" s="33">
        <v>-4.5335561124532136E-3</v>
      </c>
      <c r="F461" s="33">
        <v>24.637283923832445</v>
      </c>
    </row>
    <row r="462" spans="1:6" x14ac:dyDescent="0.35">
      <c r="A462" s="33">
        <v>-6.1125497811572735E-3</v>
      </c>
      <c r="B462" s="33">
        <v>18.391954624852865</v>
      </c>
      <c r="C462" s="33">
        <v>-3.721645565798618E-3</v>
      </c>
      <c r="D462" s="33">
        <v>25.506331890826281</v>
      </c>
      <c r="E462" s="33">
        <v>-4.4869363799224949E-3</v>
      </c>
      <c r="F462" s="33">
        <v>24.658222905929069</v>
      </c>
    </row>
    <row r="463" spans="1:6" x14ac:dyDescent="0.35">
      <c r="A463" s="33">
        <v>-6.1022309876429407E-3</v>
      </c>
      <c r="B463" s="33">
        <v>18.394395965008751</v>
      </c>
      <c r="C463" s="33">
        <v>-3.7157265663027386E-3</v>
      </c>
      <c r="D463" s="33">
        <v>25.509111155168021</v>
      </c>
      <c r="E463" s="33">
        <v>-4.4831063067577049E-3</v>
      </c>
      <c r="F463" s="33">
        <v>24.659934097518654</v>
      </c>
    </row>
    <row r="464" spans="1:6" x14ac:dyDescent="0.35">
      <c r="A464" s="33">
        <v>-6.0824236412983547E-3</v>
      </c>
      <c r="B464" s="33">
        <v>18.399070580353641</v>
      </c>
      <c r="C464" s="33">
        <v>-3.6697025322670221E-3</v>
      </c>
      <c r="D464" s="33">
        <v>25.530597348862866</v>
      </c>
      <c r="E464" s="33">
        <v>-4.4609988897329226E-3</v>
      </c>
      <c r="F464" s="33">
        <v>24.669784266216769</v>
      </c>
    </row>
    <row r="465" spans="1:6" x14ac:dyDescent="0.35">
      <c r="A465" s="33">
        <v>-6.0813566364504744E-3</v>
      </c>
      <c r="B465" s="33">
        <v>18.399321963351191</v>
      </c>
      <c r="C465" s="33">
        <v>-3.6291320858047099E-3</v>
      </c>
      <c r="D465" s="33">
        <v>25.549354444706633</v>
      </c>
      <c r="E465" s="33">
        <v>-4.4560763457331667E-3</v>
      </c>
      <c r="F465" s="33">
        <v>24.671971298698114</v>
      </c>
    </row>
    <row r="466" spans="1:6" x14ac:dyDescent="0.35">
      <c r="A466" s="33">
        <v>-6.0716640685496833E-3</v>
      </c>
      <c r="B466" s="33">
        <v>18.401603466491569</v>
      </c>
      <c r="C466" s="33">
        <v>-3.6244572721132644E-3</v>
      </c>
      <c r="D466" s="33">
        <v>25.551504726667165</v>
      </c>
      <c r="E466" s="33">
        <v>-4.4529389959850991E-3</v>
      </c>
      <c r="F466" s="33">
        <v>24.673363999750624</v>
      </c>
    </row>
    <row r="467" spans="1:6" x14ac:dyDescent="0.35">
      <c r="A467" s="33">
        <v>-5.8921951669437707E-3</v>
      </c>
      <c r="B467" s="33">
        <v>18.443183800881826</v>
      </c>
      <c r="C467" s="33">
        <v>-3.6115609079161535E-3</v>
      </c>
      <c r="D467" s="33">
        <v>25.557424844889741</v>
      </c>
      <c r="E467" s="33">
        <v>-4.4261638750669212E-3</v>
      </c>
      <c r="F467" s="33">
        <v>24.685212055999461</v>
      </c>
    </row>
    <row r="468" spans="1:6" x14ac:dyDescent="0.35">
      <c r="A468" s="33">
        <v>-5.7875316569193655E-3</v>
      </c>
      <c r="B468" s="33">
        <v>18.46684866055131</v>
      </c>
      <c r="C468" s="33">
        <v>-3.6114641395341104E-3</v>
      </c>
      <c r="D468" s="33">
        <v>25.557469200992234</v>
      </c>
      <c r="E468" s="33">
        <v>-4.3927370834055349E-3</v>
      </c>
      <c r="F468" s="33">
        <v>24.699908683009646</v>
      </c>
    </row>
    <row r="469" spans="1:6" x14ac:dyDescent="0.35">
      <c r="A469" s="33">
        <v>-5.714301263438552E-3</v>
      </c>
      <c r="B469" s="33">
        <v>18.48314928295294</v>
      </c>
      <c r="C469" s="33">
        <v>-3.6036074311540894E-3</v>
      </c>
      <c r="D469" s="33">
        <v>25.561067242671829</v>
      </c>
      <c r="E469" s="33">
        <v>-4.3325344744286759E-3</v>
      </c>
      <c r="F469" s="33">
        <v>24.726111560876443</v>
      </c>
    </row>
    <row r="470" spans="1:6" x14ac:dyDescent="0.35">
      <c r="A470" s="33">
        <v>-5.7013343229328451E-3</v>
      </c>
      <c r="B470" s="33">
        <v>18.486013531756324</v>
      </c>
      <c r="C470" s="33">
        <v>-3.6026641819966376E-3</v>
      </c>
      <c r="D470" s="33">
        <v>25.561498776831453</v>
      </c>
      <c r="E470" s="33">
        <v>-4.3084943857239549E-3</v>
      </c>
      <c r="F470" s="33">
        <v>24.736479046752706</v>
      </c>
    </row>
    <row r="471" spans="1:6" x14ac:dyDescent="0.35">
      <c r="A471" s="33">
        <v>-5.6915349997880968E-3</v>
      </c>
      <c r="B471" s="33">
        <v>18.488173671676076</v>
      </c>
      <c r="C471" s="33">
        <v>-3.5948989752070779E-3</v>
      </c>
      <c r="D471" s="33">
        <v>25.565047800946818</v>
      </c>
      <c r="E471" s="33">
        <v>-4.2814964790389631E-3</v>
      </c>
      <c r="F471" s="33">
        <v>24.748056774256916</v>
      </c>
    </row>
    <row r="472" spans="1:6" x14ac:dyDescent="0.35">
      <c r="A472" s="33">
        <v>-5.6850636346083058E-3</v>
      </c>
      <c r="B472" s="33">
        <v>18.489598118177298</v>
      </c>
      <c r="C472" s="33">
        <v>-3.5838289891489969E-3</v>
      </c>
      <c r="D472" s="33">
        <v>25.570096331888141</v>
      </c>
      <c r="E472" s="33">
        <v>-4.206315636342617E-3</v>
      </c>
      <c r="F472" s="33">
        <v>24.779932058139149</v>
      </c>
    </row>
    <row r="473" spans="1:6" x14ac:dyDescent="0.35">
      <c r="A473" s="33">
        <v>-5.5944201853244365E-3</v>
      </c>
      <c r="B473" s="33">
        <v>18.509375491119368</v>
      </c>
      <c r="C473" s="33">
        <v>-3.5597291594294247E-3</v>
      </c>
      <c r="D473" s="33">
        <v>25.581042790447974</v>
      </c>
      <c r="E473" s="33">
        <v>-4.1465159618485773E-3</v>
      </c>
      <c r="F473" s="33">
        <v>24.804901246237183</v>
      </c>
    </row>
    <row r="474" spans="1:6" x14ac:dyDescent="0.35">
      <c r="A474" s="33">
        <v>-5.5698290148482339E-3</v>
      </c>
      <c r="B474" s="33">
        <v>18.5146847033011</v>
      </c>
      <c r="C474" s="33">
        <v>-3.5380123276673846E-3</v>
      </c>
      <c r="D474" s="33">
        <v>25.590854673996713</v>
      </c>
      <c r="E474" s="33">
        <v>-4.1050505955969648E-3</v>
      </c>
      <c r="F474" s="33">
        <v>24.822014211275086</v>
      </c>
    </row>
    <row r="475" spans="1:6" x14ac:dyDescent="0.35">
      <c r="A475" s="33">
        <v>-5.5674749440485817E-3</v>
      </c>
      <c r="B475" s="33">
        <v>18.515191683037639</v>
      </c>
      <c r="C475" s="33">
        <v>-3.5078963558563825E-3</v>
      </c>
      <c r="D475" s="33">
        <v>25.604379386110693</v>
      </c>
      <c r="E475" s="33">
        <v>-4.0642201022920493E-3</v>
      </c>
      <c r="F475" s="33">
        <v>24.83870408817458</v>
      </c>
    </row>
    <row r="476" spans="1:6" x14ac:dyDescent="0.35">
      <c r="A476" s="33">
        <v>-5.4595218737160623E-3</v>
      </c>
      <c r="B476" s="33">
        <v>18.538203459729779</v>
      </c>
      <c r="C476" s="33">
        <v>-3.5066547155595865E-3</v>
      </c>
      <c r="D476" s="33">
        <v>25.604934944513946</v>
      </c>
      <c r="E476" s="33">
        <v>-4.0307820793535256E-3</v>
      </c>
      <c r="F476" s="33">
        <v>24.852252936959776</v>
      </c>
    </row>
    <row r="477" spans="1:6" x14ac:dyDescent="0.35">
      <c r="A477" s="33">
        <v>-5.4570394630582006E-3</v>
      </c>
      <c r="B477" s="33">
        <v>18.538727150918874</v>
      </c>
      <c r="C477" s="33">
        <v>-3.4910094528264836E-3</v>
      </c>
      <c r="D477" s="33">
        <v>25.611921344552901</v>
      </c>
      <c r="E477" s="33">
        <v>-4.0269626845901175E-3</v>
      </c>
      <c r="F477" s="33">
        <v>24.853793684465547</v>
      </c>
    </row>
    <row r="478" spans="1:6" x14ac:dyDescent="0.35">
      <c r="A478" s="33">
        <v>-5.4298772667732663E-3</v>
      </c>
      <c r="B478" s="33">
        <v>18.544441212506097</v>
      </c>
      <c r="C478" s="33">
        <v>-3.478310753276721E-3</v>
      </c>
      <c r="D478" s="33">
        <v>25.617573005652066</v>
      </c>
      <c r="E478" s="33">
        <v>-3.9569185962667073E-3</v>
      </c>
      <c r="F478" s="33">
        <v>24.881800251722449</v>
      </c>
    </row>
    <row r="479" spans="1:6" x14ac:dyDescent="0.35">
      <c r="A479" s="33">
        <v>-5.4033323280523772E-3</v>
      </c>
      <c r="B479" s="33">
        <v>18.549996906428724</v>
      </c>
      <c r="C479" s="33">
        <v>-3.4059726392193603E-3</v>
      </c>
      <c r="D479" s="33">
        <v>25.649443229377614</v>
      </c>
      <c r="E479" s="33">
        <v>-3.946724509993213E-3</v>
      </c>
      <c r="F479" s="33">
        <v>24.885836808131831</v>
      </c>
    </row>
    <row r="480" spans="1:6" x14ac:dyDescent="0.35">
      <c r="A480" s="33">
        <v>-5.3852973150980378E-3</v>
      </c>
      <c r="B480" s="33">
        <v>18.553755429357604</v>
      </c>
      <c r="C480" s="33">
        <v>-3.3870965921965145E-3</v>
      </c>
      <c r="D480" s="33">
        <v>25.657668523862629</v>
      </c>
      <c r="E480" s="33">
        <v>-3.936603530804726E-3</v>
      </c>
      <c r="F480" s="33">
        <v>24.889834480501868</v>
      </c>
    </row>
    <row r="481" spans="1:6" x14ac:dyDescent="0.35">
      <c r="A481" s="33">
        <v>-5.3372949753442206E-3</v>
      </c>
      <c r="B481" s="33">
        <v>18.563695658631929</v>
      </c>
      <c r="C481" s="33">
        <v>-3.3278343894621457E-3</v>
      </c>
      <c r="D481" s="33">
        <v>25.683246854260695</v>
      </c>
      <c r="E481" s="33">
        <v>-3.9284163750193139E-3</v>
      </c>
      <c r="F481" s="33">
        <v>24.893061067723988</v>
      </c>
    </row>
    <row r="482" spans="1:6" x14ac:dyDescent="0.35">
      <c r="A482" s="33">
        <v>-5.2882196215644122E-3</v>
      </c>
      <c r="B482" s="33">
        <v>18.573762481691954</v>
      </c>
      <c r="C482" s="33">
        <v>-3.3257150446358488E-3</v>
      </c>
      <c r="D482" s="33">
        <v>25.684154688345458</v>
      </c>
      <c r="E482" s="33">
        <v>-3.9088518825156028E-3</v>
      </c>
      <c r="F482" s="33">
        <v>24.90074523771252</v>
      </c>
    </row>
    <row r="483" spans="1:6" x14ac:dyDescent="0.35">
      <c r="A483" s="33">
        <v>-5.1573090071448105E-3</v>
      </c>
      <c r="B483" s="33">
        <v>18.600142101842419</v>
      </c>
      <c r="C483" s="33">
        <v>-3.266808801845099E-3</v>
      </c>
      <c r="D483" s="33">
        <v>25.70919639293535</v>
      </c>
      <c r="E483" s="33">
        <v>-3.8477774844423432E-3</v>
      </c>
      <c r="F483" s="33">
        <v>24.924494278268757</v>
      </c>
    </row>
    <row r="484" spans="1:6" x14ac:dyDescent="0.35">
      <c r="A484" s="33">
        <v>-5.1538367082189507E-3</v>
      </c>
      <c r="B484" s="33">
        <v>18.600832392442708</v>
      </c>
      <c r="C484" s="33">
        <v>-3.1603661168942807E-3</v>
      </c>
      <c r="D484" s="33">
        <v>25.753507862383447</v>
      </c>
      <c r="E484" s="33">
        <v>-3.8240966211999829E-3</v>
      </c>
      <c r="F484" s="33">
        <v>24.933605280308448</v>
      </c>
    </row>
    <row r="485" spans="1:6" x14ac:dyDescent="0.35">
      <c r="A485" s="33">
        <v>-5.1238937857849692E-3</v>
      </c>
      <c r="B485" s="33">
        <v>18.606764815168425</v>
      </c>
      <c r="C485" s="33">
        <v>-3.0956593401329281E-3</v>
      </c>
      <c r="D485" s="33">
        <v>25.779852085824821</v>
      </c>
      <c r="E485" s="33">
        <v>-3.8106744604995569E-3</v>
      </c>
      <c r="F485" s="33">
        <v>24.938745131393734</v>
      </c>
    </row>
    <row r="486" spans="1:6" x14ac:dyDescent="0.35">
      <c r="A486" s="33">
        <v>-5.1238369998693953E-3</v>
      </c>
      <c r="B486" s="33">
        <v>18.606776031420704</v>
      </c>
      <c r="C486" s="33">
        <v>-3.0925920103542512E-3</v>
      </c>
      <c r="D486" s="33">
        <v>25.781089734610646</v>
      </c>
      <c r="E486" s="33">
        <v>-3.7848869899902247E-3</v>
      </c>
      <c r="F486" s="33">
        <v>24.948570929281779</v>
      </c>
    </row>
    <row r="487" spans="1:6" x14ac:dyDescent="0.35">
      <c r="A487" s="33">
        <v>-5.0388508699046085E-3</v>
      </c>
      <c r="B487" s="33">
        <v>18.623416119558232</v>
      </c>
      <c r="C487" s="33">
        <v>-3.0802299330782742E-3</v>
      </c>
      <c r="D487" s="33">
        <v>25.786067503733172</v>
      </c>
      <c r="E487" s="33">
        <v>-3.7606946213689335E-3</v>
      </c>
      <c r="F487" s="33">
        <v>24.957730055719352</v>
      </c>
    </row>
    <row r="488" spans="1:6" x14ac:dyDescent="0.35">
      <c r="A488" s="33">
        <v>-5.0217944555291192E-3</v>
      </c>
      <c r="B488" s="33">
        <v>18.626720475152108</v>
      </c>
      <c r="C488" s="33">
        <v>-3.0494469285512493E-3</v>
      </c>
      <c r="D488" s="33">
        <v>25.798391276980723</v>
      </c>
      <c r="E488" s="33">
        <v>-3.5700162472364402E-3</v>
      </c>
      <c r="F488" s="33">
        <v>25.027917091350393</v>
      </c>
    </row>
    <row r="489" spans="1:6" x14ac:dyDescent="0.35">
      <c r="A489" s="33">
        <v>-5.0017967801430077E-3</v>
      </c>
      <c r="B489" s="33">
        <v>18.630579616480141</v>
      </c>
      <c r="C489" s="33">
        <v>-3.0491638137213686E-3</v>
      </c>
      <c r="D489" s="33">
        <v>25.798504146655848</v>
      </c>
      <c r="E489" s="33">
        <v>-3.5524289791286526E-3</v>
      </c>
      <c r="F489" s="33">
        <v>25.034211107414002</v>
      </c>
    </row>
    <row r="490" spans="1:6" x14ac:dyDescent="0.35">
      <c r="A490" s="33">
        <v>-4.9480556173695251E-3</v>
      </c>
      <c r="B490" s="33">
        <v>18.640870114169157</v>
      </c>
      <c r="C490" s="33">
        <v>-3.0292928450224303E-3</v>
      </c>
      <c r="D490" s="33">
        <v>25.806404548740566</v>
      </c>
      <c r="E490" s="33">
        <v>-3.5486376012143972E-3</v>
      </c>
      <c r="F490" s="33">
        <v>25.035563951546763</v>
      </c>
    </row>
    <row r="491" spans="1:6" x14ac:dyDescent="0.35">
      <c r="A491" s="33">
        <v>-4.8840145924254601E-3</v>
      </c>
      <c r="B491" s="33">
        <v>18.6529795125929</v>
      </c>
      <c r="C491" s="33">
        <v>-2.986987563005744E-3</v>
      </c>
      <c r="D491" s="33">
        <v>25.82308263998549</v>
      </c>
      <c r="E491" s="33">
        <v>-3.5437694788880356E-3</v>
      </c>
      <c r="F491" s="33">
        <v>25.037298925349749</v>
      </c>
    </row>
    <row r="492" spans="1:6" x14ac:dyDescent="0.35">
      <c r="A492" s="33">
        <v>-4.8661896511730113E-3</v>
      </c>
      <c r="B492" s="33">
        <v>18.656320289391765</v>
      </c>
      <c r="C492" s="33">
        <v>-2.9840719608887714E-3</v>
      </c>
      <c r="D492" s="33">
        <v>25.824224945306423</v>
      </c>
      <c r="E492" s="33">
        <v>-3.5335726704979623E-3</v>
      </c>
      <c r="F492" s="33">
        <v>25.040925449958856</v>
      </c>
    </row>
    <row r="493" spans="1:6" x14ac:dyDescent="0.35">
      <c r="A493" s="33">
        <v>-4.8367688006138825E-3</v>
      </c>
      <c r="B493" s="33">
        <v>18.661806057419341</v>
      </c>
      <c r="C493" s="33">
        <v>-2.8992287921169799E-3</v>
      </c>
      <c r="D493" s="33">
        <v>25.857062900824921</v>
      </c>
      <c r="E493" s="33">
        <v>-3.4948808081993053E-3</v>
      </c>
      <c r="F493" s="33">
        <v>25.054593088506962</v>
      </c>
    </row>
    <row r="494" spans="1:6" x14ac:dyDescent="0.35">
      <c r="A494" s="33">
        <v>-4.8119863454673872E-3</v>
      </c>
      <c r="B494" s="33">
        <v>18.666399557878233</v>
      </c>
      <c r="C494" s="33">
        <v>-2.8435070402683155E-3</v>
      </c>
      <c r="D494" s="33">
        <v>25.878204955422824</v>
      </c>
      <c r="E494" s="33">
        <v>-3.4254989068421716E-3</v>
      </c>
      <c r="F494" s="33">
        <v>25.078731553003362</v>
      </c>
    </row>
    <row r="495" spans="1:6" x14ac:dyDescent="0.35">
      <c r="A495" s="33">
        <v>-4.7975013428862611E-3</v>
      </c>
      <c r="B495" s="33">
        <v>18.669072785600996</v>
      </c>
      <c r="C495" s="33">
        <v>-2.8381125882081175E-3</v>
      </c>
      <c r="D495" s="33">
        <v>25.880233814080725</v>
      </c>
      <c r="E495" s="33">
        <v>-3.4246607975904802E-3</v>
      </c>
      <c r="F495" s="33">
        <v>25.079020226963223</v>
      </c>
    </row>
    <row r="496" spans="1:6" x14ac:dyDescent="0.35">
      <c r="A496" s="33">
        <v>-4.7961725510346099E-3</v>
      </c>
      <c r="B496" s="33">
        <v>18.669317586928909</v>
      </c>
      <c r="C496" s="33">
        <v>-2.7958778371558433E-3</v>
      </c>
      <c r="D496" s="33">
        <v>25.896008867382911</v>
      </c>
      <c r="E496" s="33">
        <v>-3.3726633637746846E-3</v>
      </c>
      <c r="F496" s="33">
        <v>25.096793857070434</v>
      </c>
    </row>
    <row r="497" spans="1:6" x14ac:dyDescent="0.35">
      <c r="A497" s="33">
        <v>-4.7717951085070442E-3</v>
      </c>
      <c r="B497" s="33">
        <v>18.673795805159262</v>
      </c>
      <c r="C497" s="33">
        <v>-2.7939250814994453E-3</v>
      </c>
      <c r="D497" s="33">
        <v>25.896733539416935</v>
      </c>
      <c r="E497" s="33">
        <v>-3.3613198326534186E-3</v>
      </c>
      <c r="F497" s="33">
        <v>25.100635649008716</v>
      </c>
    </row>
    <row r="498" spans="1:6" x14ac:dyDescent="0.35">
      <c r="A498" s="33">
        <v>-4.7559701383329978E-3</v>
      </c>
      <c r="B498" s="33">
        <v>18.67668990348005</v>
      </c>
      <c r="C498" s="33">
        <v>-2.7901245779016078E-3</v>
      </c>
      <c r="D498" s="33">
        <v>25.898142723183735</v>
      </c>
      <c r="E498" s="33">
        <v>-3.3580987430839385E-3</v>
      </c>
      <c r="F498" s="33">
        <v>25.101724229400805</v>
      </c>
    </row>
    <row r="499" spans="1:6" x14ac:dyDescent="0.35">
      <c r="A499" s="33">
        <v>-4.6730913303840299E-3</v>
      </c>
      <c r="B499" s="33">
        <v>18.691679535989579</v>
      </c>
      <c r="C499" s="33">
        <v>-2.7453230981789576E-3</v>
      </c>
      <c r="D499" s="33">
        <v>25.914635842107447</v>
      </c>
      <c r="E499" s="33">
        <v>-3.3348825308476826E-3</v>
      </c>
      <c r="F499" s="33">
        <v>25.109539767091814</v>
      </c>
    </row>
    <row r="500" spans="1:6" x14ac:dyDescent="0.35">
      <c r="A500" s="33">
        <v>-4.6484685679845138E-3</v>
      </c>
      <c r="B500" s="33">
        <v>18.696078630253115</v>
      </c>
      <c r="C500" s="33">
        <v>-2.6591820656980156E-3</v>
      </c>
      <c r="D500" s="33">
        <v>25.945731190481137</v>
      </c>
      <c r="E500" s="33">
        <v>-3.3301647491224612E-3</v>
      </c>
      <c r="F500" s="33">
        <v>25.111121421127077</v>
      </c>
    </row>
    <row r="501" spans="1:6" x14ac:dyDescent="0.35">
      <c r="A501" s="33">
        <v>-4.6118452225628196E-3</v>
      </c>
      <c r="B501" s="33">
        <v>18.702575725618498</v>
      </c>
      <c r="C501" s="33">
        <v>-2.6401070743567521E-3</v>
      </c>
      <c r="D501" s="33">
        <v>25.952506997343932</v>
      </c>
      <c r="E501" s="33">
        <v>-3.3277663622521118E-3</v>
      </c>
      <c r="F501" s="33">
        <v>25.111924641154008</v>
      </c>
    </row>
    <row r="502" spans="1:6" x14ac:dyDescent="0.35">
      <c r="A502" s="33">
        <v>-4.5801606785742608E-3</v>
      </c>
      <c r="B502" s="33">
        <v>18.708152218412231</v>
      </c>
      <c r="C502" s="33">
        <v>-2.6297375590890039E-3</v>
      </c>
      <c r="D502" s="33">
        <v>25.956173700860205</v>
      </c>
      <c r="E502" s="33">
        <v>-3.2783768128144368E-3</v>
      </c>
      <c r="F502" s="33">
        <v>25.128337997105771</v>
      </c>
    </row>
    <row r="503" spans="1:6" x14ac:dyDescent="0.35">
      <c r="A503" s="33">
        <v>-4.5677077785552496E-3</v>
      </c>
      <c r="B503" s="33">
        <v>18.710332638319223</v>
      </c>
      <c r="C503" s="33">
        <v>-2.6180862540984115E-3</v>
      </c>
      <c r="D503" s="33">
        <v>25.96027956752296</v>
      </c>
      <c r="E503" s="33">
        <v>-3.2266139632712281E-3</v>
      </c>
      <c r="F503" s="33">
        <v>25.145279286962438</v>
      </c>
    </row>
    <row r="504" spans="1:6" x14ac:dyDescent="0.35">
      <c r="A504" s="33">
        <v>-4.5662179795811948E-3</v>
      </c>
      <c r="B504" s="33">
        <v>18.710593065134663</v>
      </c>
      <c r="C504" s="33">
        <v>-2.6111695323445157E-3</v>
      </c>
      <c r="D504" s="33">
        <v>25.962709936407748</v>
      </c>
      <c r="E504" s="33">
        <v>-3.2191894571777678E-3</v>
      </c>
      <c r="F504" s="33">
        <v>25.147687310953835</v>
      </c>
    </row>
    <row r="505" spans="1:6" x14ac:dyDescent="0.35">
      <c r="A505" s="33">
        <v>-4.531704380839505E-3</v>
      </c>
      <c r="B505" s="33">
        <v>18.716600712943777</v>
      </c>
      <c r="C505" s="33">
        <v>-2.5827370553779421E-3</v>
      </c>
      <c r="D505" s="33">
        <v>25.97264519608617</v>
      </c>
      <c r="E505" s="33">
        <v>-3.2164282044791731E-3</v>
      </c>
      <c r="F505" s="33">
        <v>25.148581476691561</v>
      </c>
    </row>
    <row r="506" spans="1:6" x14ac:dyDescent="0.35">
      <c r="A506" s="33">
        <v>-4.4742803949209663E-3</v>
      </c>
      <c r="B506" s="33">
        <v>18.726487590757689</v>
      </c>
      <c r="C506" s="33">
        <v>-2.5547276901619121E-3</v>
      </c>
      <c r="D506" s="33">
        <v>25.982345664008125</v>
      </c>
      <c r="E506" s="33">
        <v>-3.1999534997756178E-3</v>
      </c>
      <c r="F506" s="33">
        <v>25.153900591376892</v>
      </c>
    </row>
    <row r="507" spans="1:6" x14ac:dyDescent="0.35">
      <c r="A507" s="33">
        <v>-4.4742803949209663E-3</v>
      </c>
      <c r="B507" s="33">
        <v>18.726487590757689</v>
      </c>
      <c r="C507" s="33">
        <v>-2.550074171971871E-3</v>
      </c>
      <c r="D507" s="33">
        <v>25.983948948202659</v>
      </c>
      <c r="E507" s="33">
        <v>-3.1897316059999077E-3</v>
      </c>
      <c r="F507" s="33">
        <v>25.15718725655379</v>
      </c>
    </row>
    <row r="508" spans="1:6" x14ac:dyDescent="0.35">
      <c r="A508" s="33">
        <v>-4.378623990324502E-3</v>
      </c>
      <c r="B508" s="33">
        <v>18.742655068601465</v>
      </c>
      <c r="C508" s="33">
        <v>-2.5489760950618656E-3</v>
      </c>
      <c r="D508" s="33">
        <v>25.984326922640957</v>
      </c>
      <c r="E508" s="33">
        <v>-3.1679568735042602E-3</v>
      </c>
      <c r="F508" s="33">
        <v>25.1641537014339</v>
      </c>
    </row>
    <row r="509" spans="1:6" x14ac:dyDescent="0.35">
      <c r="A509" s="33">
        <v>-4.3620570801656336E-3</v>
      </c>
      <c r="B509" s="33">
        <v>18.745416739432287</v>
      </c>
      <c r="C509" s="33">
        <v>-2.5342991121230945E-3</v>
      </c>
      <c r="D509" s="33">
        <v>25.989366205692743</v>
      </c>
      <c r="E509" s="33">
        <v>-3.1621614118135235E-3</v>
      </c>
      <c r="F509" s="33">
        <v>25.165999867105061</v>
      </c>
    </row>
    <row r="510" spans="1:6" x14ac:dyDescent="0.35">
      <c r="A510" s="33">
        <v>-4.2691056277458306E-3</v>
      </c>
      <c r="B510" s="33">
        <v>18.760700885470083</v>
      </c>
      <c r="C510" s="33">
        <v>-2.5112120820119689E-3</v>
      </c>
      <c r="D510" s="33">
        <v>25.997244995311714</v>
      </c>
      <c r="E510" s="33">
        <v>-3.1366174001245654E-3</v>
      </c>
      <c r="F510" s="33">
        <v>25.174096942426612</v>
      </c>
    </row>
    <row r="511" spans="1:6" x14ac:dyDescent="0.35">
      <c r="A511" s="33">
        <v>-4.2648534630449243E-3</v>
      </c>
      <c r="B511" s="33">
        <v>18.761391512633455</v>
      </c>
      <c r="C511" s="33">
        <v>-2.4802455236819744E-3</v>
      </c>
      <c r="D511" s="33">
        <v>26.007720456473582</v>
      </c>
      <c r="E511" s="33">
        <v>-3.129280924987027E-3</v>
      </c>
      <c r="F511" s="33">
        <v>25.176410418441684</v>
      </c>
    </row>
    <row r="512" spans="1:6" x14ac:dyDescent="0.35">
      <c r="A512" s="33">
        <v>-4.223212840893731E-3</v>
      </c>
      <c r="B512" s="33">
        <v>18.768115052168927</v>
      </c>
      <c r="C512" s="33">
        <v>-2.4100545320058968E-3</v>
      </c>
      <c r="D512" s="33">
        <v>26.031072558002727</v>
      </c>
      <c r="E512" s="33">
        <v>-3.1160502606814126E-3</v>
      </c>
      <c r="F512" s="33">
        <v>25.180568928308471</v>
      </c>
    </row>
    <row r="513" spans="1:6" x14ac:dyDescent="0.35">
      <c r="A513" s="33">
        <v>-4.1987465463497161E-3</v>
      </c>
      <c r="B513" s="33">
        <v>18.772031955225511</v>
      </c>
      <c r="C513" s="33">
        <v>-2.3750993820224409E-3</v>
      </c>
      <c r="D513" s="33">
        <v>26.042498474884006</v>
      </c>
      <c r="E513" s="33">
        <v>-3.1014424849564988E-3</v>
      </c>
      <c r="F513" s="33">
        <v>25.185139892887253</v>
      </c>
    </row>
    <row r="514" spans="1:6" x14ac:dyDescent="0.35">
      <c r="A514" s="33">
        <v>-4.1723323864900023E-3</v>
      </c>
      <c r="B514" s="33">
        <v>18.776232783286886</v>
      </c>
      <c r="C514" s="33">
        <v>-2.2769254278502569E-3</v>
      </c>
      <c r="D514" s="33">
        <v>26.073863618305968</v>
      </c>
      <c r="E514" s="33">
        <v>-3.0943551883019786E-3</v>
      </c>
      <c r="F514" s="33">
        <v>25.187349890566807</v>
      </c>
    </row>
    <row r="515" spans="1:6" x14ac:dyDescent="0.35">
      <c r="A515" s="33">
        <v>-4.1402470071688928E-3</v>
      </c>
      <c r="B515" s="33">
        <v>18.781296529147816</v>
      </c>
      <c r="C515" s="33">
        <v>-2.2712250900937575E-3</v>
      </c>
      <c r="D515" s="33">
        <v>26.075651874720606</v>
      </c>
      <c r="E515" s="33">
        <v>-3.0911925014192941E-3</v>
      </c>
      <c r="F515" s="33">
        <v>25.188334469915976</v>
      </c>
    </row>
    <row r="516" spans="1:6" x14ac:dyDescent="0.35">
      <c r="A516" s="33">
        <v>-4.0899852515251661E-3</v>
      </c>
      <c r="B516" s="33">
        <v>18.789142774876993</v>
      </c>
      <c r="C516" s="33">
        <v>-2.2670378983197861E-3</v>
      </c>
      <c r="D516" s="33">
        <v>26.076963136460424</v>
      </c>
      <c r="E516" s="33">
        <v>-3.0850038357567605E-3</v>
      </c>
      <c r="F516" s="33">
        <v>25.190258166295838</v>
      </c>
    </row>
    <row r="517" spans="1:6" x14ac:dyDescent="0.35">
      <c r="A517" s="33">
        <v>-4.0080213975388218E-3</v>
      </c>
      <c r="B517" s="33">
        <v>18.80171216001543</v>
      </c>
      <c r="C517" s="33">
        <v>-2.2666990979498822E-3</v>
      </c>
      <c r="D517" s="33">
        <v>26.07706914987282</v>
      </c>
      <c r="E517" s="33">
        <v>-3.0449850517013802E-3</v>
      </c>
      <c r="F517" s="33">
        <v>25.202604845546855</v>
      </c>
    </row>
    <row r="518" spans="1:6" x14ac:dyDescent="0.35">
      <c r="A518" s="33">
        <v>-4.0048492758902017E-3</v>
      </c>
      <c r="B518" s="33">
        <v>18.80219298066179</v>
      </c>
      <c r="C518" s="33">
        <v>-2.2477420117712576E-3</v>
      </c>
      <c r="D518" s="33">
        <v>26.08298060588783</v>
      </c>
      <c r="E518" s="33">
        <v>-3.0198253857134346E-3</v>
      </c>
      <c r="F518" s="33">
        <v>25.210284758049667</v>
      </c>
    </row>
    <row r="519" spans="1:6" x14ac:dyDescent="0.35">
      <c r="A519" s="33">
        <v>-3.975822125840486E-3</v>
      </c>
      <c r="B519" s="33">
        <v>18.806573314968269</v>
      </c>
      <c r="C519" s="33">
        <v>-2.244632400641087E-3</v>
      </c>
      <c r="D519" s="33">
        <v>26.083946464518533</v>
      </c>
      <c r="E519" s="33">
        <v>-3.0091938586397932E-3</v>
      </c>
      <c r="F519" s="33">
        <v>25.213510861526345</v>
      </c>
    </row>
    <row r="520" spans="1:6" x14ac:dyDescent="0.35">
      <c r="A520" s="33">
        <v>-3.9666850901053626E-3</v>
      </c>
      <c r="B520" s="33">
        <v>18.807944854125275</v>
      </c>
      <c r="C520" s="33">
        <v>-2.2430289778060243E-3</v>
      </c>
      <c r="D520" s="33">
        <v>26.084444073470817</v>
      </c>
      <c r="E520" s="33">
        <v>-3.0068535431539809E-3</v>
      </c>
      <c r="F520" s="33">
        <v>25.214219495300949</v>
      </c>
    </row>
    <row r="521" spans="1:6" x14ac:dyDescent="0.35">
      <c r="A521" s="33">
        <v>-3.9386486103376627E-3</v>
      </c>
      <c r="B521" s="33">
        <v>18.812131566388171</v>
      </c>
      <c r="C521" s="33">
        <v>-2.1705062022004513E-3</v>
      </c>
      <c r="D521" s="33">
        <v>26.106651077545507</v>
      </c>
      <c r="E521" s="33">
        <v>-2.9922223153174832E-3</v>
      </c>
      <c r="F521" s="33">
        <v>25.218637245840515</v>
      </c>
    </row>
    <row r="522" spans="1:6" x14ac:dyDescent="0.35">
      <c r="A522" s="33">
        <v>-3.9292781398894382E-3</v>
      </c>
      <c r="B522" s="33">
        <v>18.813523539664345</v>
      </c>
      <c r="C522" s="33">
        <v>-2.1172026070568257E-3</v>
      </c>
      <c r="D522" s="33">
        <v>26.122598377117448</v>
      </c>
      <c r="E522" s="33">
        <v>-2.9858984682805956E-3</v>
      </c>
      <c r="F522" s="33">
        <v>25.220539994862683</v>
      </c>
    </row>
    <row r="523" spans="1:6" x14ac:dyDescent="0.35">
      <c r="A523" s="33">
        <v>-3.9200363800735395E-3</v>
      </c>
      <c r="B523" s="33">
        <v>18.814892796042525</v>
      </c>
      <c r="C523" s="33">
        <v>-2.0559687424913328E-3</v>
      </c>
      <c r="D523" s="33">
        <v>26.140525609615196</v>
      </c>
      <c r="E523" s="33">
        <v>-2.9812429256505148E-3</v>
      </c>
      <c r="F523" s="33">
        <v>25.22193820207367</v>
      </c>
    </row>
    <row r="524" spans="1:6" x14ac:dyDescent="0.35">
      <c r="A524" s="33">
        <v>-3.9144303681354058E-3</v>
      </c>
      <c r="B524" s="33">
        <v>18.815721640111413</v>
      </c>
      <c r="C524" s="33">
        <v>-1.9756345785260252E-3</v>
      </c>
      <c r="D524" s="33">
        <v>26.163406686879277</v>
      </c>
      <c r="E524" s="33">
        <v>-2.9685893751958724E-3</v>
      </c>
      <c r="F524" s="33">
        <v>25.225727430347082</v>
      </c>
    </row>
    <row r="525" spans="1:6" x14ac:dyDescent="0.35">
      <c r="A525" s="33">
        <v>-3.8417411632442225E-3</v>
      </c>
      <c r="B525" s="33">
        <v>18.8263495558271</v>
      </c>
      <c r="C525" s="33">
        <v>-1.911296471663985E-3</v>
      </c>
      <c r="D525" s="33">
        <v>26.181208277285808</v>
      </c>
      <c r="E525" s="33">
        <v>-2.9505553376383935E-3</v>
      </c>
      <c r="F525" s="33">
        <v>25.231100003714733</v>
      </c>
    </row>
    <row r="526" spans="1:6" x14ac:dyDescent="0.35">
      <c r="A526" s="33">
        <v>-3.8194387518539564E-3</v>
      </c>
      <c r="B526" s="33">
        <v>18.829566021926201</v>
      </c>
      <c r="C526" s="33">
        <v>-1.9051684733786172E-3</v>
      </c>
      <c r="D526" s="33">
        <v>26.182879498852564</v>
      </c>
      <c r="E526" s="33">
        <v>-2.9428656345906077E-3</v>
      </c>
      <c r="F526" s="33">
        <v>25.233380891178793</v>
      </c>
    </row>
    <row r="527" spans="1:6" x14ac:dyDescent="0.35">
      <c r="A527" s="33">
        <v>-3.6877730791848476E-3</v>
      </c>
      <c r="B527" s="33">
        <v>18.848129519919631</v>
      </c>
      <c r="C527" s="33">
        <v>-1.8844802738775951E-3</v>
      </c>
      <c r="D527" s="33">
        <v>26.18849028471179</v>
      </c>
      <c r="E527" s="33">
        <v>-2.8943580862025187E-3</v>
      </c>
      <c r="F527" s="33">
        <v>25.247631413336126</v>
      </c>
    </row>
    <row r="528" spans="1:6" x14ac:dyDescent="0.35">
      <c r="A528" s="33">
        <v>-3.6607117249887185E-3</v>
      </c>
      <c r="B528" s="33">
        <v>18.851854631917583</v>
      </c>
      <c r="C528" s="33">
        <v>-1.8770066074634199E-3</v>
      </c>
      <c r="D528" s="33">
        <v>26.190505324821739</v>
      </c>
      <c r="E528" s="33">
        <v>-2.8859808737647721E-3</v>
      </c>
      <c r="F528" s="33">
        <v>25.250068396710631</v>
      </c>
    </row>
    <row r="529" spans="1:6" x14ac:dyDescent="0.35">
      <c r="A529" s="33">
        <v>-3.6189424297883551E-3</v>
      </c>
      <c r="B529" s="33">
        <v>18.857543851946289</v>
      </c>
      <c r="C529" s="33">
        <v>-1.8384771602936063E-3</v>
      </c>
      <c r="D529" s="33">
        <v>26.200793543301987</v>
      </c>
      <c r="E529" s="33">
        <v>-2.8568528699377334E-3</v>
      </c>
      <c r="F529" s="33">
        <v>25.258486679275126</v>
      </c>
    </row>
    <row r="530" spans="1:6" x14ac:dyDescent="0.35">
      <c r="A530" s="33">
        <v>-3.6035473348287805E-3</v>
      </c>
      <c r="B530" s="33">
        <v>18.859622221289808</v>
      </c>
      <c r="C530" s="33">
        <v>-1.807592557027677E-3</v>
      </c>
      <c r="D530" s="33">
        <v>26.208919322606299</v>
      </c>
      <c r="E530" s="33">
        <v>-2.8449520586517969E-3</v>
      </c>
      <c r="F530" s="33">
        <v>25.261901429985219</v>
      </c>
    </row>
    <row r="531" spans="1:6" x14ac:dyDescent="0.35">
      <c r="A531" s="33">
        <v>-3.5735594908649134E-3</v>
      </c>
      <c r="B531" s="33">
        <v>18.86364196535629</v>
      </c>
      <c r="C531" s="33">
        <v>-1.7211923539342834E-3</v>
      </c>
      <c r="D531" s="33">
        <v>26.23107802678086</v>
      </c>
      <c r="E531" s="33">
        <v>-2.826675328686714E-3</v>
      </c>
      <c r="F531" s="33">
        <v>25.267117728210007</v>
      </c>
    </row>
    <row r="532" spans="1:6" x14ac:dyDescent="0.35">
      <c r="A532" s="33">
        <v>-3.438796972289734E-3</v>
      </c>
      <c r="B532" s="33">
        <v>18.881237888710604</v>
      </c>
      <c r="C532" s="33">
        <v>-1.700217673200958E-3</v>
      </c>
      <c r="D532" s="33">
        <v>26.236329725339093</v>
      </c>
      <c r="E532" s="33">
        <v>-2.7707014119732615E-3</v>
      </c>
      <c r="F532" s="33">
        <v>25.282882438628974</v>
      </c>
    </row>
    <row r="533" spans="1:6" x14ac:dyDescent="0.35">
      <c r="A533" s="33">
        <v>-3.4305350967891368E-3</v>
      </c>
      <c r="B533" s="33">
        <v>18.882291679718531</v>
      </c>
      <c r="C533" s="33">
        <v>-1.6963290351031004E-3</v>
      </c>
      <c r="D533" s="33">
        <v>26.237297889870252</v>
      </c>
      <c r="E533" s="33">
        <v>-2.7329341962238408E-3</v>
      </c>
      <c r="F533" s="33">
        <v>25.293339707389617</v>
      </c>
    </row>
    <row r="534" spans="1:6" x14ac:dyDescent="0.35">
      <c r="A534" s="33">
        <v>-3.3955890011382718E-3</v>
      </c>
      <c r="B534" s="33">
        <v>18.886717071696442</v>
      </c>
      <c r="C534" s="33">
        <v>-1.6542365223688247E-3</v>
      </c>
      <c r="D534" s="33">
        <v>26.247667934611634</v>
      </c>
      <c r="E534" s="33">
        <v>-2.7258349516410575E-3</v>
      </c>
      <c r="F534" s="33">
        <v>25.295289219439702</v>
      </c>
    </row>
    <row r="535" spans="1:6" x14ac:dyDescent="0.35">
      <c r="A535" s="33">
        <v>-3.3315521020331599E-3</v>
      </c>
      <c r="B535" s="33">
        <v>18.894692215415219</v>
      </c>
      <c r="C535" s="33">
        <v>-1.6427857434520628E-3</v>
      </c>
      <c r="D535" s="33">
        <v>26.250454170937598</v>
      </c>
      <c r="E535" s="33">
        <v>-2.6905621310617674E-3</v>
      </c>
      <c r="F535" s="33">
        <v>25.304899443602498</v>
      </c>
    </row>
    <row r="536" spans="1:6" x14ac:dyDescent="0.35">
      <c r="A536" s="33">
        <v>-3.3305609471646108E-3</v>
      </c>
      <c r="B536" s="33">
        <v>18.894814288595143</v>
      </c>
      <c r="C536" s="33">
        <v>-1.5864025989934096E-3</v>
      </c>
      <c r="D536" s="33">
        <v>26.263956081128995</v>
      </c>
      <c r="E536" s="33">
        <v>-2.6541456364369861E-3</v>
      </c>
      <c r="F536" s="33">
        <v>25.314688419391182</v>
      </c>
    </row>
    <row r="537" spans="1:6" x14ac:dyDescent="0.35">
      <c r="A537" s="33">
        <v>-3.3241027838385598E-3</v>
      </c>
      <c r="B537" s="33">
        <v>18.895608673185407</v>
      </c>
      <c r="C537" s="33">
        <v>-1.5848062111070637E-3</v>
      </c>
      <c r="D537" s="33">
        <v>26.264333099136127</v>
      </c>
      <c r="E537" s="33">
        <v>-2.6414116481215991E-3</v>
      </c>
      <c r="F537" s="33">
        <v>25.318079515233379</v>
      </c>
    </row>
    <row r="538" spans="1:6" x14ac:dyDescent="0.35">
      <c r="A538" s="33">
        <v>-3.2663336401944796E-3</v>
      </c>
      <c r="B538" s="33">
        <v>18.902635897041844</v>
      </c>
      <c r="C538" s="33">
        <v>-1.5640513933433446E-3</v>
      </c>
      <c r="D538" s="33">
        <v>26.269208348423266</v>
      </c>
      <c r="E538" s="33">
        <v>-2.6274230166655078E-3</v>
      </c>
      <c r="F538" s="33">
        <v>25.32178567375108</v>
      </c>
    </row>
    <row r="539" spans="1:6" x14ac:dyDescent="0.35">
      <c r="A539" s="33">
        <v>-3.2526398268996897E-3</v>
      </c>
      <c r="B539" s="33">
        <v>18.904280901099298</v>
      </c>
      <c r="C539" s="33">
        <v>-1.5598888956873842E-3</v>
      </c>
      <c r="D539" s="33">
        <v>26.270180202739578</v>
      </c>
      <c r="E539" s="33">
        <v>-2.6143282863997858E-3</v>
      </c>
      <c r="F539" s="33">
        <v>25.325236918244837</v>
      </c>
    </row>
    <row r="540" spans="1:6" x14ac:dyDescent="0.35">
      <c r="A540" s="33">
        <v>-3.1628914085081953E-3</v>
      </c>
      <c r="B540" s="33">
        <v>18.914865052702257</v>
      </c>
      <c r="C540" s="33">
        <v>-1.5370296142672032E-3</v>
      </c>
      <c r="D540" s="33">
        <v>26.27548217499951</v>
      </c>
      <c r="E540" s="33">
        <v>-2.5600923508875576E-3</v>
      </c>
      <c r="F540" s="33">
        <v>25.339344972524</v>
      </c>
    </row>
    <row r="541" spans="1:6" x14ac:dyDescent="0.35">
      <c r="A541" s="33">
        <v>-3.1620579706478393E-3</v>
      </c>
      <c r="B541" s="33">
        <v>18.914961737265067</v>
      </c>
      <c r="C541" s="33">
        <v>-1.4830925691563246E-3</v>
      </c>
      <c r="D541" s="33">
        <v>26.287756218798354</v>
      </c>
      <c r="E541" s="33">
        <v>-2.4409421564123277E-3</v>
      </c>
      <c r="F541" s="33">
        <v>25.3692824495871</v>
      </c>
    </row>
    <row r="542" spans="1:6" x14ac:dyDescent="0.35">
      <c r="A542" s="33">
        <v>-3.1466828147730373E-3</v>
      </c>
      <c r="B542" s="33">
        <v>18.916740063823532</v>
      </c>
      <c r="C542" s="33">
        <v>-1.4374942752963494E-3</v>
      </c>
      <c r="D542" s="33">
        <v>26.297873709586504</v>
      </c>
      <c r="E542" s="33">
        <v>-2.4151359541518154E-3</v>
      </c>
      <c r="F542" s="33">
        <v>25.375574817369714</v>
      </c>
    </row>
    <row r="543" spans="1:6" x14ac:dyDescent="0.35">
      <c r="A543" s="33">
        <v>-3.1416928134442548E-3</v>
      </c>
      <c r="B543" s="33">
        <v>18.917315058386752</v>
      </c>
      <c r="C543" s="33">
        <v>-1.4315917501057408E-3</v>
      </c>
      <c r="D543" s="33">
        <v>26.299166019635916</v>
      </c>
      <c r="E543" s="33">
        <v>-2.3935600590819363E-3</v>
      </c>
      <c r="F543" s="33">
        <v>25.38078323930953</v>
      </c>
    </row>
    <row r="544" spans="1:6" x14ac:dyDescent="0.35">
      <c r="A544" s="33">
        <v>-3.132736233007112E-3</v>
      </c>
      <c r="B544" s="33">
        <v>18.91834446285873</v>
      </c>
      <c r="C544" s="33">
        <v>-1.3992805461769489E-3</v>
      </c>
      <c r="D544" s="33">
        <v>26.30616973065726</v>
      </c>
      <c r="E544" s="33">
        <v>-2.3740164894125908E-3</v>
      </c>
      <c r="F544" s="33">
        <v>25.385459790697858</v>
      </c>
    </row>
    <row r="545" spans="1:6" x14ac:dyDescent="0.35">
      <c r="A545" s="33">
        <v>-3.1250025431352776E-3</v>
      </c>
      <c r="B545" s="33">
        <v>18.919230571851688</v>
      </c>
      <c r="C545" s="33">
        <v>-1.3469092945353472E-3</v>
      </c>
      <c r="D545" s="33">
        <v>26.317267969840067</v>
      </c>
      <c r="E545" s="33">
        <v>-2.2940592763254154E-3</v>
      </c>
      <c r="F545" s="33">
        <v>25.404183619375587</v>
      </c>
    </row>
    <row r="546" spans="1:6" x14ac:dyDescent="0.35">
      <c r="A546" s="33">
        <v>-3.1167631137406322E-3</v>
      </c>
      <c r="B546" s="33">
        <v>18.920171827778834</v>
      </c>
      <c r="C546" s="33">
        <v>-1.3285652972792907E-3</v>
      </c>
      <c r="D546" s="33">
        <v>26.321081079699251</v>
      </c>
      <c r="E546" s="33">
        <v>-2.2492792777414968E-3</v>
      </c>
      <c r="F546" s="33">
        <v>25.414382338289954</v>
      </c>
    </row>
    <row r="547" spans="1:6" x14ac:dyDescent="0.35">
      <c r="A547" s="33">
        <v>-3.111911547813556E-3</v>
      </c>
      <c r="B547" s="33">
        <v>18.920724709776231</v>
      </c>
      <c r="C547" s="33">
        <v>-1.3048501340837983E-3</v>
      </c>
      <c r="D547" s="33">
        <v>26.325953539422461</v>
      </c>
      <c r="E547" s="33">
        <v>-2.2307606779764636E-3</v>
      </c>
      <c r="F547" s="33">
        <v>25.418539556288323</v>
      </c>
    </row>
    <row r="548" spans="1:6" x14ac:dyDescent="0.35">
      <c r="A548" s="33">
        <v>-3.0912542980660656E-3</v>
      </c>
      <c r="B548" s="33">
        <v>18.923067586741599</v>
      </c>
      <c r="C548" s="33">
        <v>-1.2931594015494472E-3</v>
      </c>
      <c r="D548" s="33">
        <v>26.32833176761747</v>
      </c>
      <c r="E548" s="33">
        <v>-2.2297221921268253E-3</v>
      </c>
      <c r="F548" s="33">
        <v>25.418771637198429</v>
      </c>
    </row>
    <row r="549" spans="1:6" x14ac:dyDescent="0.35">
      <c r="A549" s="33">
        <v>-3.0869471141800387E-3</v>
      </c>
      <c r="B549" s="33">
        <v>18.923553804836793</v>
      </c>
      <c r="C549" s="33">
        <v>-1.2647767151360029E-3</v>
      </c>
      <c r="D549" s="33">
        <v>26.334040400151121</v>
      </c>
      <c r="E549" s="33">
        <v>-2.2282395751210388E-3</v>
      </c>
      <c r="F549" s="33">
        <v>25.419102779756177</v>
      </c>
    </row>
    <row r="550" spans="1:6" x14ac:dyDescent="0.35">
      <c r="A550" s="33">
        <v>-3.0843196533324609E-3</v>
      </c>
      <c r="B550" s="33">
        <v>18.923850018908844</v>
      </c>
      <c r="C550" s="33">
        <v>-1.2633988261706172E-3</v>
      </c>
      <c r="D550" s="33">
        <v>26.334315184101214</v>
      </c>
      <c r="E550" s="33">
        <v>-2.1377133784564809E-3</v>
      </c>
      <c r="F550" s="33">
        <v>25.438891779537485</v>
      </c>
    </row>
    <row r="551" spans="1:6" x14ac:dyDescent="0.35">
      <c r="A551" s="33">
        <v>-3.0496515538857329E-3</v>
      </c>
      <c r="B551" s="33">
        <v>18.927730893705956</v>
      </c>
      <c r="C551" s="33">
        <v>-1.2137771952057841E-3</v>
      </c>
      <c r="D551" s="33">
        <v>26.344065685548564</v>
      </c>
      <c r="E551" s="33">
        <v>-2.1309349162437581E-3</v>
      </c>
      <c r="F551" s="33">
        <v>25.44033946681289</v>
      </c>
    </row>
    <row r="552" spans="1:6" x14ac:dyDescent="0.35">
      <c r="A552" s="33">
        <v>-3.0403794488107335E-3</v>
      </c>
      <c r="B552" s="33">
        <v>18.928760170301928</v>
      </c>
      <c r="C552" s="33">
        <v>-1.2133874332695177E-3</v>
      </c>
      <c r="D552" s="33">
        <v>26.344141153484749</v>
      </c>
      <c r="E552" s="33">
        <v>-2.1085405253119184E-3</v>
      </c>
      <c r="F552" s="33">
        <v>25.445088480249822</v>
      </c>
    </row>
    <row r="553" spans="1:6" x14ac:dyDescent="0.35">
      <c r="A553" s="33">
        <v>-3.0322000216438062E-3</v>
      </c>
      <c r="B553" s="33">
        <v>18.929665110025475</v>
      </c>
      <c r="C553" s="33">
        <v>-1.2010009209618077E-3</v>
      </c>
      <c r="D553" s="33">
        <v>26.346530410928732</v>
      </c>
      <c r="E553" s="33">
        <v>-2.0981707929834414E-3</v>
      </c>
      <c r="F553" s="33">
        <v>25.447269932777992</v>
      </c>
    </row>
    <row r="554" spans="1:6" x14ac:dyDescent="0.35">
      <c r="A554" s="33">
        <v>-3.0276134835280901E-3</v>
      </c>
      <c r="B554" s="33">
        <v>18.930171299049618</v>
      </c>
      <c r="C554" s="33">
        <v>-1.2008888052918332E-3</v>
      </c>
      <c r="D554" s="33">
        <v>26.346551956632624</v>
      </c>
      <c r="E554" s="33">
        <v>-2.0960929654425383E-3</v>
      </c>
      <c r="F554" s="33">
        <v>25.447705701051781</v>
      </c>
    </row>
    <row r="555" spans="1:6" x14ac:dyDescent="0.35">
      <c r="A555" s="33">
        <v>-3.0097840629042037E-3</v>
      </c>
      <c r="B555" s="33">
        <v>18.932130509382151</v>
      </c>
      <c r="C555" s="33">
        <v>-1.1844843125418255E-3</v>
      </c>
      <c r="D555" s="33">
        <v>26.349688904019647</v>
      </c>
      <c r="E555" s="33">
        <v>-2.0725099021992668E-3</v>
      </c>
      <c r="F555" s="33">
        <v>25.452620280512921</v>
      </c>
    </row>
    <row r="556" spans="1:6" x14ac:dyDescent="0.35">
      <c r="A556" s="33">
        <v>-2.9824655873800076E-3</v>
      </c>
      <c r="B556" s="33">
        <v>18.935106145788364</v>
      </c>
      <c r="C556" s="33">
        <v>-1.1832684043395791E-3</v>
      </c>
      <c r="D556" s="33">
        <v>26.349920184777446</v>
      </c>
      <c r="E556" s="33">
        <v>-2.0470837148483419E-3</v>
      </c>
      <c r="F556" s="33">
        <v>25.45785441268724</v>
      </c>
    </row>
    <row r="557" spans="1:6" x14ac:dyDescent="0.35">
      <c r="A557" s="33">
        <v>-2.8957520137135738E-3</v>
      </c>
      <c r="B557" s="33">
        <v>18.944340385993552</v>
      </c>
      <c r="C557" s="33">
        <v>-1.1760320827602061E-3</v>
      </c>
      <c r="D557" s="33">
        <v>26.351293107192962</v>
      </c>
      <c r="E557" s="33">
        <v>-2.0447581350222259E-3</v>
      </c>
      <c r="F557" s="33">
        <v>25.458329802876911</v>
      </c>
    </row>
    <row r="558" spans="1:6" x14ac:dyDescent="0.35">
      <c r="A558" s="33">
        <v>-2.7624326959100726E-3</v>
      </c>
      <c r="B558" s="33">
        <v>18.957911061227495</v>
      </c>
      <c r="C558" s="33">
        <v>-1.1421817477264601E-3</v>
      </c>
      <c r="D558" s="33">
        <v>26.357635454890357</v>
      </c>
      <c r="E558" s="33">
        <v>-2.0383823001475861E-3</v>
      </c>
      <c r="F558" s="33">
        <v>25.459630262182902</v>
      </c>
    </row>
    <row r="559" spans="1:6" x14ac:dyDescent="0.35">
      <c r="A559" s="33">
        <v>-2.7558812773454369E-3</v>
      </c>
      <c r="B559" s="33">
        <v>18.95855833501761</v>
      </c>
      <c r="C559" s="33">
        <v>-1.1369870339468251E-3</v>
      </c>
      <c r="D559" s="33">
        <v>26.358597094429083</v>
      </c>
      <c r="E559" s="33">
        <v>-2.0151643591459789E-3</v>
      </c>
      <c r="F559" s="33">
        <v>25.464330330242337</v>
      </c>
    </row>
    <row r="560" spans="1:6" x14ac:dyDescent="0.35">
      <c r="A560" s="33">
        <v>-2.728514653203951E-3</v>
      </c>
      <c r="B560" s="33">
        <v>18.961242259229941</v>
      </c>
      <c r="C560" s="33">
        <v>-1.0965896602400972E-3</v>
      </c>
      <c r="D560" s="33">
        <v>26.365969426744453</v>
      </c>
      <c r="E560" s="33">
        <v>-1.9856546115784727E-3</v>
      </c>
      <c r="F560" s="33">
        <v>25.470223355960247</v>
      </c>
    </row>
    <row r="561" spans="1:6" x14ac:dyDescent="0.35">
      <c r="A561" s="33">
        <v>-2.716854234177786E-3</v>
      </c>
      <c r="B561" s="33">
        <v>18.962376085719114</v>
      </c>
      <c r="C561" s="33">
        <v>-1.0739574851110765E-3</v>
      </c>
      <c r="D561" s="33">
        <v>26.370017568531122</v>
      </c>
      <c r="E561" s="33">
        <v>-1.9469989925590071E-3</v>
      </c>
      <c r="F561" s="33">
        <v>25.477806014765061</v>
      </c>
    </row>
    <row r="562" spans="1:6" x14ac:dyDescent="0.35">
      <c r="A562" s="33">
        <v>-2.6990569691649467E-3</v>
      </c>
      <c r="B562" s="33">
        <v>18.964095412306115</v>
      </c>
      <c r="C562" s="33">
        <v>-1.0727159881450685E-3</v>
      </c>
      <c r="D562" s="33">
        <v>26.370237923855491</v>
      </c>
      <c r="E562" s="33">
        <v>-1.9204102776018725E-3</v>
      </c>
      <c r="F562" s="33">
        <v>25.482931524272352</v>
      </c>
    </row>
    <row r="563" spans="1:6" x14ac:dyDescent="0.35">
      <c r="A563" s="33">
        <v>-2.6642903589360173E-3</v>
      </c>
      <c r="B563" s="33">
        <v>18.96741492661074</v>
      </c>
      <c r="C563" s="33">
        <v>-1.0305885371431243E-3</v>
      </c>
      <c r="D563" s="33">
        <v>26.377609917174958</v>
      </c>
      <c r="E563" s="33">
        <v>-1.7487618077098033E-3</v>
      </c>
      <c r="F563" s="33">
        <v>25.514249505432069</v>
      </c>
    </row>
    <row r="564" spans="1:6" x14ac:dyDescent="0.35">
      <c r="A564" s="33">
        <v>-2.6195168875502465E-3</v>
      </c>
      <c r="B564" s="33">
        <v>18.971613551267126</v>
      </c>
      <c r="C564" s="33">
        <v>-1.0195752621625571E-3</v>
      </c>
      <c r="D564" s="33">
        <v>26.379503423378168</v>
      </c>
      <c r="E564" s="33">
        <v>-1.7186255942057754E-3</v>
      </c>
      <c r="F564" s="33">
        <v>25.519431015691495</v>
      </c>
    </row>
    <row r="565" spans="1:6" x14ac:dyDescent="0.35">
      <c r="A565" s="33">
        <v>-2.6020254207767672E-3</v>
      </c>
      <c r="B565" s="33">
        <v>18.973230451828705</v>
      </c>
      <c r="C565" s="33">
        <v>-1.0022802267544578E-3</v>
      </c>
      <c r="D565" s="33">
        <v>26.382448714453481</v>
      </c>
      <c r="E565" s="33">
        <v>-1.7133865465283292E-3</v>
      </c>
      <c r="F565" s="33">
        <v>25.520322124146105</v>
      </c>
    </row>
    <row r="566" spans="1:6" x14ac:dyDescent="0.35">
      <c r="A566" s="33">
        <v>-2.5895569067336775E-3</v>
      </c>
      <c r="B566" s="33">
        <v>18.974375018830134</v>
      </c>
      <c r="C566" s="33">
        <v>-9.7027271578516117E-4</v>
      </c>
      <c r="D566" s="33">
        <v>26.387808453373538</v>
      </c>
      <c r="E566" s="33">
        <v>-1.6959179705234697E-3</v>
      </c>
      <c r="F566" s="33">
        <v>25.523272637119209</v>
      </c>
    </row>
    <row r="567" spans="1:6" x14ac:dyDescent="0.35">
      <c r="A567" s="33">
        <v>-2.5882672717513684E-3</v>
      </c>
      <c r="B567" s="33">
        <v>18.974493022172805</v>
      </c>
      <c r="C567" s="33">
        <v>-9.6434434865266491E-4</v>
      </c>
      <c r="D567" s="33">
        <v>26.388788194057017</v>
      </c>
      <c r="E567" s="33">
        <v>-1.6934805473027485E-3</v>
      </c>
      <c r="F567" s="33">
        <v>25.523681793736866</v>
      </c>
    </row>
    <row r="568" spans="1:6" x14ac:dyDescent="0.35">
      <c r="A568" s="33">
        <v>-2.5641039689376474E-3</v>
      </c>
      <c r="B568" s="33">
        <v>18.976690796827963</v>
      </c>
      <c r="C568" s="33">
        <v>-9.631833502830305E-4</v>
      </c>
      <c r="D568" s="33">
        <v>26.388979589180813</v>
      </c>
      <c r="E568" s="33">
        <v>-1.6906175187388042E-3</v>
      </c>
      <c r="F568" s="33">
        <v>25.524161601669405</v>
      </c>
    </row>
    <row r="569" spans="1:6" x14ac:dyDescent="0.35">
      <c r="A569" s="33">
        <v>-2.527782315396999E-3</v>
      </c>
      <c r="B569" s="33">
        <v>18.979947269138513</v>
      </c>
      <c r="C569" s="33">
        <v>-9.6261438718812464E-4</v>
      </c>
      <c r="D569" s="33">
        <v>26.389073328150758</v>
      </c>
      <c r="E569" s="33">
        <v>-1.6736684287093474E-3</v>
      </c>
      <c r="F569" s="33">
        <v>25.526984515308637</v>
      </c>
    </row>
    <row r="570" spans="1:6" x14ac:dyDescent="0.35">
      <c r="A570" s="33">
        <v>-2.5220694327099465E-3</v>
      </c>
      <c r="B570" s="33">
        <v>18.980454309008945</v>
      </c>
      <c r="C570" s="33">
        <v>-9.3307684398880519E-4</v>
      </c>
      <c r="D570" s="33">
        <v>26.393888410384307</v>
      </c>
      <c r="E570" s="33">
        <v>-1.6656583297770418E-3</v>
      </c>
      <c r="F570" s="33">
        <v>25.528308171015635</v>
      </c>
    </row>
    <row r="571" spans="1:6" x14ac:dyDescent="0.35">
      <c r="A571" s="33">
        <v>-2.4797904065378914E-3</v>
      </c>
      <c r="B571" s="33">
        <v>18.984163138905402</v>
      </c>
      <c r="C571" s="33">
        <v>-9.2814855850955854E-4</v>
      </c>
      <c r="D571" s="33">
        <v>26.394681988254824</v>
      </c>
      <c r="E571" s="33">
        <v>-1.5480137050548235E-3</v>
      </c>
      <c r="F571" s="33">
        <v>25.546975629733154</v>
      </c>
    </row>
    <row r="572" spans="1:6" x14ac:dyDescent="0.35">
      <c r="A572" s="33">
        <v>-2.4660307668002844E-3</v>
      </c>
      <c r="B572" s="33">
        <v>18.9853536007138</v>
      </c>
      <c r="C572" s="33">
        <v>-8.8654707335497661E-4</v>
      </c>
      <c r="D572" s="33">
        <v>26.401269027361266</v>
      </c>
      <c r="E572" s="33">
        <v>-1.54365861515683E-3</v>
      </c>
      <c r="F572" s="33">
        <v>25.54763887058952</v>
      </c>
    </row>
    <row r="573" spans="1:6" x14ac:dyDescent="0.35">
      <c r="A573" s="33">
        <v>-2.4591121169578161E-3</v>
      </c>
      <c r="B573" s="33">
        <v>18.98594911566164</v>
      </c>
      <c r="C573" s="33">
        <v>-8.5315249130621883E-4</v>
      </c>
      <c r="D573" s="33">
        <v>26.40641183481835</v>
      </c>
      <c r="E573" s="33">
        <v>-1.5125286473176571E-3</v>
      </c>
      <c r="F573" s="33">
        <v>25.552321810049754</v>
      </c>
    </row>
    <row r="574" spans="1:6" x14ac:dyDescent="0.35">
      <c r="A574" s="33">
        <v>-2.4028846163103149E-3</v>
      </c>
      <c r="B574" s="33">
        <v>18.990712481857582</v>
      </c>
      <c r="C574" s="33">
        <v>-7.6672208228915027E-4</v>
      </c>
      <c r="D574" s="33">
        <v>26.41912297295184</v>
      </c>
      <c r="E574" s="33">
        <v>-1.5098392590131393E-3</v>
      </c>
      <c r="F574" s="33">
        <v>25.552721613575823</v>
      </c>
    </row>
    <row r="575" spans="1:6" x14ac:dyDescent="0.35">
      <c r="A575" s="33">
        <v>-2.3649991314978564E-3</v>
      </c>
      <c r="B575" s="33">
        <v>18.993845278044365</v>
      </c>
      <c r="C575" s="33">
        <v>-7.4007652002649701E-4</v>
      </c>
      <c r="D575" s="33">
        <v>26.422867198757949</v>
      </c>
      <c r="E575" s="33">
        <v>-1.5006755790824675E-3</v>
      </c>
      <c r="F575" s="33">
        <v>25.554078189736096</v>
      </c>
    </row>
    <row r="576" spans="1:6" x14ac:dyDescent="0.35">
      <c r="A576" s="33">
        <v>-2.2581868835919784E-3</v>
      </c>
      <c r="B576" s="33">
        <v>19.002344910077319</v>
      </c>
      <c r="C576" s="33">
        <v>-7.2282257644026556E-4</v>
      </c>
      <c r="D576" s="33">
        <v>26.425247823119967</v>
      </c>
      <c r="E576" s="33">
        <v>-1.4985517664137847E-3</v>
      </c>
      <c r="F576" s="33">
        <v>25.554391338839288</v>
      </c>
    </row>
    <row r="577" spans="1:6" x14ac:dyDescent="0.35">
      <c r="A577" s="33">
        <v>-2.2270369450775786E-3</v>
      </c>
      <c r="B577" s="33">
        <v>19.0047310739083</v>
      </c>
      <c r="C577" s="33">
        <v>-7.1751765941530684E-4</v>
      </c>
      <c r="D577" s="33">
        <v>26.425972835645791</v>
      </c>
      <c r="E577" s="33">
        <v>-1.4873081571656129E-3</v>
      </c>
      <c r="F577" s="33">
        <v>25.556041291886139</v>
      </c>
    </row>
    <row r="578" spans="1:6" x14ac:dyDescent="0.35">
      <c r="A578" s="33">
        <v>-2.154399397026214E-3</v>
      </c>
      <c r="B578" s="33">
        <v>19.010132700206761</v>
      </c>
      <c r="C578" s="33">
        <v>-7.1062420720379685E-4</v>
      </c>
      <c r="D578" s="33">
        <v>26.426910075109546</v>
      </c>
      <c r="E578" s="33">
        <v>-1.4826046882151624E-3</v>
      </c>
      <c r="F578" s="33">
        <v>25.556727573673292</v>
      </c>
    </row>
    <row r="579" spans="1:6" x14ac:dyDescent="0.35">
      <c r="A579" s="33">
        <v>-2.116402906377724E-3</v>
      </c>
      <c r="B579" s="33">
        <v>19.012867562205482</v>
      </c>
      <c r="C579" s="33">
        <v>-7.0560950287659979E-4</v>
      </c>
      <c r="D579" s="33">
        <v>26.427588416139336</v>
      </c>
      <c r="E579" s="33">
        <v>-1.4127857472657265E-3</v>
      </c>
      <c r="F579" s="33">
        <v>25.566641891866574</v>
      </c>
    </row>
    <row r="580" spans="1:6" x14ac:dyDescent="0.35">
      <c r="A580" s="33">
        <v>-2.0553735114073601E-3</v>
      </c>
      <c r="B580" s="33">
        <v>19.017129757025788</v>
      </c>
      <c r="C580" s="33">
        <v>-6.740366354726073E-4</v>
      </c>
      <c r="D580" s="33">
        <v>26.431792298619005</v>
      </c>
      <c r="E580" s="33">
        <v>-1.4009809156281003E-3</v>
      </c>
      <c r="F580" s="33">
        <v>25.56826761224961</v>
      </c>
    </row>
    <row r="581" spans="1:6" x14ac:dyDescent="0.35">
      <c r="A581" s="33">
        <v>-2.0479943340587013E-3</v>
      </c>
      <c r="B581" s="33">
        <v>19.017634202272703</v>
      </c>
      <c r="C581" s="33">
        <v>-6.3924579399835468E-4</v>
      </c>
      <c r="D581" s="33">
        <v>26.436290705267695</v>
      </c>
      <c r="E581" s="33">
        <v>-1.4004003348907234E-3</v>
      </c>
      <c r="F581" s="33">
        <v>25.568347190247323</v>
      </c>
    </row>
    <row r="582" spans="1:6" x14ac:dyDescent="0.35">
      <c r="A582" s="33">
        <v>-2.0318327342267978E-3</v>
      </c>
      <c r="B582" s="33">
        <v>19.018730798369258</v>
      </c>
      <c r="C582" s="33">
        <v>-6.0390540943488396E-4</v>
      </c>
      <c r="D582" s="33">
        <v>26.440716310826392</v>
      </c>
      <c r="E582" s="33">
        <v>-1.3991257966190383E-3</v>
      </c>
      <c r="F582" s="33">
        <v>25.568521762212232</v>
      </c>
    </row>
    <row r="583" spans="1:6" x14ac:dyDescent="0.35">
      <c r="A583" s="33">
        <v>-2.0120731134201197E-3</v>
      </c>
      <c r="B583" s="33">
        <v>19.02005618729504</v>
      </c>
      <c r="C583" s="33">
        <v>-6.036012656855848E-4</v>
      </c>
      <c r="D583" s="33">
        <v>26.440753768684349</v>
      </c>
      <c r="E583" s="33">
        <v>-1.2839390810408353E-3</v>
      </c>
      <c r="F583" s="33">
        <v>25.583593891446029</v>
      </c>
    </row>
    <row r="584" spans="1:6" x14ac:dyDescent="0.35">
      <c r="A584" s="33">
        <v>-1.9958869132371197E-3</v>
      </c>
      <c r="B584" s="33">
        <v>19.021129310096029</v>
      </c>
      <c r="C584" s="33">
        <v>-5.8049726483073007E-4</v>
      </c>
      <c r="D584" s="33">
        <v>26.443567810613484</v>
      </c>
      <c r="E584" s="33">
        <v>-1.282848138948537E-3</v>
      </c>
      <c r="F584" s="33">
        <v>25.583729971475883</v>
      </c>
    </row>
    <row r="585" spans="1:6" x14ac:dyDescent="0.35">
      <c r="A585" s="33">
        <v>-1.9782400121057075E-3</v>
      </c>
      <c r="B585" s="33">
        <v>19.022286367176438</v>
      </c>
      <c r="C585" s="33">
        <v>-5.7275419226864098E-4</v>
      </c>
      <c r="D585" s="33">
        <v>26.444497034343105</v>
      </c>
      <c r="E585" s="33">
        <v>-1.2535791881868111E-3</v>
      </c>
      <c r="F585" s="33">
        <v>25.587334118646876</v>
      </c>
    </row>
    <row r="586" spans="1:6" x14ac:dyDescent="0.35">
      <c r="A586" s="33">
        <v>-1.9405283207982989E-3</v>
      </c>
      <c r="B586" s="33">
        <v>19.024713869051627</v>
      </c>
      <c r="C586" s="33">
        <v>-5.4528766729008927E-4</v>
      </c>
      <c r="D586" s="33">
        <v>26.447737023107329</v>
      </c>
      <c r="E586" s="33">
        <v>-1.2087273465933108E-3</v>
      </c>
      <c r="F586" s="33">
        <v>25.592682153516016</v>
      </c>
    </row>
    <row r="587" spans="1:6" x14ac:dyDescent="0.35">
      <c r="A587" s="33">
        <v>-1.9311238701705186E-3</v>
      </c>
      <c r="B587" s="33">
        <v>19.025309649307246</v>
      </c>
      <c r="C587" s="33">
        <v>-5.415470793823133E-4</v>
      </c>
      <c r="D587" s="33">
        <v>26.448171484381611</v>
      </c>
      <c r="E587" s="33">
        <v>-1.1883305446523786E-3</v>
      </c>
      <c r="F587" s="33">
        <v>25.595044146209869</v>
      </c>
    </row>
    <row r="588" spans="1:6" x14ac:dyDescent="0.35">
      <c r="A588" s="33">
        <v>-1.8198974334418824E-3</v>
      </c>
      <c r="B588" s="33">
        <v>19.032065572859029</v>
      </c>
      <c r="C588" s="33">
        <v>-5.3812900281723379E-4</v>
      </c>
      <c r="D588" s="33">
        <v>26.448567064502623</v>
      </c>
      <c r="E588" s="33">
        <v>-1.1834616940963635E-3</v>
      </c>
      <c r="F588" s="33">
        <v>25.595601489914809</v>
      </c>
    </row>
    <row r="589" spans="1:6" x14ac:dyDescent="0.35">
      <c r="A589" s="33">
        <v>-1.8142733072774116E-3</v>
      </c>
      <c r="B589" s="33">
        <v>19.032392955719835</v>
      </c>
      <c r="C589" s="33">
        <v>-5.3276507740627034E-4</v>
      </c>
      <c r="D589" s="33">
        <v>26.449185103202495</v>
      </c>
      <c r="E589" s="33">
        <v>-1.1813114609904253E-3</v>
      </c>
      <c r="F589" s="33">
        <v>25.595846834853901</v>
      </c>
    </row>
    <row r="590" spans="1:6" x14ac:dyDescent="0.35">
      <c r="A590" s="33">
        <v>-1.7861272983088602E-3</v>
      </c>
      <c r="B590" s="33">
        <v>19.034010759691736</v>
      </c>
      <c r="C590" s="33">
        <v>-5.3043940302667546E-4</v>
      </c>
      <c r="D590" s="33">
        <v>26.449452031019973</v>
      </c>
      <c r="E590" s="33">
        <v>-1.1619148647957094E-3</v>
      </c>
      <c r="F590" s="33">
        <v>25.598037997726273</v>
      </c>
    </row>
    <row r="591" spans="1:6" x14ac:dyDescent="0.35">
      <c r="A591" s="33">
        <v>-1.721995892478289E-3</v>
      </c>
      <c r="B591" s="33">
        <v>19.037568749469592</v>
      </c>
      <c r="C591" s="33">
        <v>-5.2537430186478989E-4</v>
      </c>
      <c r="D591" s="33">
        <v>26.450031198725213</v>
      </c>
      <c r="E591" s="33">
        <v>-1.1519180959046662E-3</v>
      </c>
      <c r="F591" s="33">
        <v>25.599151813283605</v>
      </c>
    </row>
    <row r="592" spans="1:6" x14ac:dyDescent="0.35">
      <c r="A592" s="33">
        <v>-1.7006806820173311E-3</v>
      </c>
      <c r="B592" s="33">
        <v>19.038711836382699</v>
      </c>
      <c r="C592" s="33">
        <v>-4.8923681233266217E-4</v>
      </c>
      <c r="D592" s="33">
        <v>26.454076761288942</v>
      </c>
      <c r="E592" s="33">
        <v>-1.1344074206126585E-3</v>
      </c>
      <c r="F592" s="33">
        <v>25.601077424217063</v>
      </c>
    </row>
    <row r="593" spans="1:6" x14ac:dyDescent="0.35">
      <c r="A593" s="33">
        <v>-1.6877641137197409E-3</v>
      </c>
      <c r="B593" s="33">
        <v>19.039394937204946</v>
      </c>
      <c r="C593" s="33">
        <v>-4.7755493929453304E-4</v>
      </c>
      <c r="D593" s="33">
        <v>26.455352051497766</v>
      </c>
      <c r="E593" s="33">
        <v>-1.1333788035557764E-3</v>
      </c>
      <c r="F593" s="33">
        <v>25.60118953383774</v>
      </c>
    </row>
    <row r="594" spans="1:6" x14ac:dyDescent="0.35">
      <c r="A594" s="33">
        <v>-1.6681730427192563E-3</v>
      </c>
      <c r="B594" s="33">
        <v>19.040417214412894</v>
      </c>
      <c r="C594" s="33">
        <v>-4.6598323303600206E-4</v>
      </c>
      <c r="D594" s="33">
        <v>26.456599662825909</v>
      </c>
      <c r="E594" s="33">
        <v>-1.070404212601572E-3</v>
      </c>
      <c r="F594" s="33">
        <v>25.607840650987868</v>
      </c>
    </row>
    <row r="595" spans="1:6" x14ac:dyDescent="0.35">
      <c r="A595" s="33">
        <v>-1.6525803871029832E-3</v>
      </c>
      <c r="B595" s="33">
        <v>19.041218954311812</v>
      </c>
      <c r="C595" s="33">
        <v>-4.5495905118348302E-4</v>
      </c>
      <c r="D595" s="33">
        <v>26.457773750594551</v>
      </c>
      <c r="E595" s="33">
        <v>-9.8782424663678564E-4</v>
      </c>
      <c r="F595" s="33">
        <v>25.615928248964959</v>
      </c>
    </row>
    <row r="596" spans="1:6" x14ac:dyDescent="0.35">
      <c r="A596" s="33">
        <v>-1.5527953430608263E-3</v>
      </c>
      <c r="B596" s="33">
        <v>19.046099925083801</v>
      </c>
      <c r="C596" s="33">
        <v>-4.5444218005454543E-4</v>
      </c>
      <c r="D596" s="33">
        <v>26.457828450881884</v>
      </c>
      <c r="E596" s="33">
        <v>-9.7094870264178364E-4</v>
      </c>
      <c r="F596" s="33">
        <v>25.617492376879394</v>
      </c>
    </row>
    <row r="597" spans="1:6" x14ac:dyDescent="0.35">
      <c r="A597" s="33">
        <v>-1.5238476782504968E-3</v>
      </c>
      <c r="B597" s="33">
        <v>19.047435025124475</v>
      </c>
      <c r="C597" s="33">
        <v>-3.7950665312244241E-4</v>
      </c>
      <c r="D597" s="33">
        <v>26.465429774167703</v>
      </c>
      <c r="E597" s="33">
        <v>-9.5673287768733531E-4</v>
      </c>
      <c r="F597" s="33">
        <v>25.618786642416246</v>
      </c>
    </row>
    <row r="598" spans="1:6" x14ac:dyDescent="0.35">
      <c r="A598" s="33">
        <v>-1.5111201587779501E-3</v>
      </c>
      <c r="B598" s="33">
        <v>19.048010518200257</v>
      </c>
      <c r="C598" s="33">
        <v>-3.7828636013272375E-4</v>
      </c>
      <c r="D598" s="33">
        <v>26.465548148036987</v>
      </c>
      <c r="E598" s="33">
        <v>-9.4879040500817351E-4</v>
      </c>
      <c r="F598" s="33">
        <v>25.619500460670078</v>
      </c>
    </row>
    <row r="599" spans="1:6" x14ac:dyDescent="0.35">
      <c r="A599" s="33">
        <v>-1.4425456133431852E-3</v>
      </c>
      <c r="B599" s="33">
        <v>19.050990149867257</v>
      </c>
      <c r="C599" s="33">
        <v>-3.6909023883576158E-4</v>
      </c>
      <c r="D599" s="33">
        <v>26.466434634256601</v>
      </c>
      <c r="E599" s="33">
        <v>-9.250000766505141E-4</v>
      </c>
      <c r="F599" s="33">
        <v>25.621598698603648</v>
      </c>
    </row>
    <row r="600" spans="1:6" x14ac:dyDescent="0.35">
      <c r="A600" s="33">
        <v>-1.3983164220920492E-3</v>
      </c>
      <c r="B600" s="33">
        <v>19.052803581686469</v>
      </c>
      <c r="C600" s="33">
        <v>-3.6192544730942553E-4</v>
      </c>
      <c r="D600" s="33">
        <v>26.467118477484021</v>
      </c>
      <c r="E600" s="33">
        <v>-8.6413916736030973E-4</v>
      </c>
      <c r="F600" s="33">
        <v>25.626694189053666</v>
      </c>
    </row>
    <row r="601" spans="1:6" x14ac:dyDescent="0.35">
      <c r="A601" s="33">
        <v>-1.3069634745020314E-3</v>
      </c>
      <c r="B601" s="33">
        <v>19.05627997608125</v>
      </c>
      <c r="C601" s="33">
        <v>-3.6057329001221595E-4</v>
      </c>
      <c r="D601" s="33">
        <v>26.467246863316038</v>
      </c>
      <c r="E601" s="33">
        <v>-8.5036143676146792E-4</v>
      </c>
      <c r="F601" s="33">
        <v>25.62779334652577</v>
      </c>
    </row>
    <row r="602" spans="1:6" x14ac:dyDescent="0.35">
      <c r="A602" s="33">
        <v>-1.3054832141303713E-3</v>
      </c>
      <c r="B602" s="33">
        <v>19.056333319750212</v>
      </c>
      <c r="C602" s="33">
        <v>-2.5365978199347257E-4</v>
      </c>
      <c r="D602" s="33">
        <v>26.476723720968582</v>
      </c>
      <c r="E602" s="33">
        <v>-7.5063182868150013E-4</v>
      </c>
      <c r="F602" s="33">
        <v>25.635150813557996</v>
      </c>
    </row>
    <row r="603" spans="1:6" x14ac:dyDescent="0.35">
      <c r="A603" s="33">
        <v>-1.2861738107442296E-3</v>
      </c>
      <c r="B603" s="33">
        <v>19.057020438867713</v>
      </c>
      <c r="C603" s="33">
        <v>-2.2109452581933669E-4</v>
      </c>
      <c r="D603" s="33">
        <v>26.479345530233108</v>
      </c>
      <c r="E603" s="33">
        <v>-7.3925339959461634E-4</v>
      </c>
      <c r="F603" s="33">
        <v>25.635923354904286</v>
      </c>
    </row>
    <row r="604" spans="1:6" x14ac:dyDescent="0.35">
      <c r="A604" s="33">
        <v>-1.2845216923566276E-3</v>
      </c>
      <c r="B604" s="33">
        <v>19.057078476040516</v>
      </c>
      <c r="C604" s="33">
        <v>-2.1143642399876856E-4</v>
      </c>
      <c r="D604" s="33">
        <v>26.480099314201276</v>
      </c>
      <c r="E604" s="33">
        <v>-6.8932800764411571E-4</v>
      </c>
      <c r="F604" s="33">
        <v>25.639151039728564</v>
      </c>
    </row>
    <row r="605" spans="1:6" x14ac:dyDescent="0.35">
      <c r="A605" s="33">
        <v>-1.2816406752752388E-3</v>
      </c>
      <c r="B605" s="33">
        <v>19.057179399161196</v>
      </c>
      <c r="C605" s="33">
        <v>0</v>
      </c>
      <c r="D605" s="33">
        <v>26.493872889670143</v>
      </c>
      <c r="E605" s="33">
        <v>-6.8032657073539371E-4</v>
      </c>
      <c r="F605" s="33">
        <v>25.639704901252049</v>
      </c>
    </row>
    <row r="606" spans="1:6" x14ac:dyDescent="0.35">
      <c r="A606" s="33">
        <v>-1.2746974320005839E-3</v>
      </c>
      <c r="B606" s="33">
        <v>19.057421140436237</v>
      </c>
      <c r="C606" s="33">
        <v>0</v>
      </c>
      <c r="D606" s="33">
        <v>26.493872889670143</v>
      </c>
      <c r="E606" s="33">
        <v>-6.6612637820213894E-4</v>
      </c>
      <c r="F606" s="33">
        <v>25.640561197575977</v>
      </c>
    </row>
    <row r="607" spans="1:6" x14ac:dyDescent="0.35">
      <c r="A607" s="33">
        <v>-1.2083385156029113E-3</v>
      </c>
      <c r="B607" s="33">
        <v>19.059625763215607</v>
      </c>
      <c r="C607" s="33">
        <v>0</v>
      </c>
      <c r="D607" s="33">
        <v>26.493872889670143</v>
      </c>
      <c r="E607" s="33">
        <v>-6.6477564775072138E-4</v>
      </c>
      <c r="F607" s="33">
        <v>25.640641536616798</v>
      </c>
    </row>
    <row r="608" spans="1:6" x14ac:dyDescent="0.35">
      <c r="A608" s="33">
        <v>-1.2041414658072445E-3</v>
      </c>
      <c r="B608" s="33">
        <v>19.059758759995557</v>
      </c>
      <c r="C608" s="33">
        <v>0</v>
      </c>
      <c r="D608" s="33">
        <v>26.493872889670143</v>
      </c>
      <c r="E608" s="33">
        <v>-6.5435707468384445E-4</v>
      </c>
      <c r="F608" s="33">
        <v>25.641254720901305</v>
      </c>
    </row>
    <row r="609" spans="1:6" x14ac:dyDescent="0.35">
      <c r="A609" s="33">
        <v>-1.203369579632789E-3</v>
      </c>
      <c r="B609" s="33">
        <v>19.059783136218353</v>
      </c>
      <c r="C609" s="33">
        <v>0</v>
      </c>
      <c r="D609" s="33">
        <v>26.493872889670143</v>
      </c>
      <c r="E609" s="33">
        <v>-6.4659986468131785E-4</v>
      </c>
      <c r="F609" s="33">
        <v>25.64170380357962</v>
      </c>
    </row>
    <row r="610" spans="1:6" x14ac:dyDescent="0.35">
      <c r="A610" s="33">
        <v>-1.194029992607912E-3</v>
      </c>
      <c r="B610" s="33">
        <v>19.060076026828835</v>
      </c>
      <c r="C610" s="33">
        <v>0</v>
      </c>
      <c r="D610" s="33">
        <v>26.493872889670143</v>
      </c>
      <c r="E610" s="33">
        <v>-6.3992749715065982E-4</v>
      </c>
      <c r="F610" s="33">
        <v>25.642084982796799</v>
      </c>
    </row>
    <row r="611" spans="1:6" x14ac:dyDescent="0.35">
      <c r="A611" s="33">
        <v>-1.1898664202127025E-3</v>
      </c>
      <c r="B611" s="33">
        <v>19.060205373991462</v>
      </c>
      <c r="C611" s="33">
        <v>0</v>
      </c>
      <c r="D611" s="33">
        <v>26.493872889670143</v>
      </c>
      <c r="E611" s="33">
        <v>-6.3416130828219985E-4</v>
      </c>
      <c r="F611" s="33">
        <v>25.642410594827002</v>
      </c>
    </row>
    <row r="612" spans="1:6" x14ac:dyDescent="0.35">
      <c r="A612" s="33">
        <v>-1.1496595993497648E-3</v>
      </c>
      <c r="B612" s="33">
        <v>19.061415644152081</v>
      </c>
      <c r="C612" s="33">
        <v>0</v>
      </c>
      <c r="D612" s="33">
        <v>26.493872889670143</v>
      </c>
      <c r="E612" s="33">
        <v>-6.3197473791645417E-4</v>
      </c>
      <c r="F612" s="33">
        <v>25.642533147596168</v>
      </c>
    </row>
    <row r="613" spans="1:6" x14ac:dyDescent="0.35">
      <c r="A613" s="33">
        <v>-1.0565241341999848E-3</v>
      </c>
      <c r="B613" s="33">
        <v>19.06394889669189</v>
      </c>
      <c r="C613" s="33">
        <v>0</v>
      </c>
      <c r="D613" s="33">
        <v>26.493872889670143</v>
      </c>
      <c r="E613" s="33">
        <v>-5.7474856045958817E-4</v>
      </c>
      <c r="F613" s="33">
        <v>25.645560438915876</v>
      </c>
    </row>
    <row r="614" spans="1:6" x14ac:dyDescent="0.35">
      <c r="A614" s="33">
        <v>-9.915717222950518E-4</v>
      </c>
      <c r="B614" s="33">
        <v>19.065492086695127</v>
      </c>
      <c r="C614" s="33">
        <v>0</v>
      </c>
      <c r="D614" s="33">
        <v>26.493872889670143</v>
      </c>
      <c r="E614" s="33">
        <v>-5.5465892374094309E-4</v>
      </c>
      <c r="F614" s="33">
        <v>25.646540891085348</v>
      </c>
    </row>
    <row r="615" spans="1:6" x14ac:dyDescent="0.35">
      <c r="A615" s="33">
        <v>-9.5957636461889353E-4</v>
      </c>
      <c r="B615" s="33">
        <v>19.066184726656051</v>
      </c>
      <c r="C615" s="33">
        <v>1.8070635204720548E-4</v>
      </c>
      <c r="D615" s="33">
        <v>26.501505020602785</v>
      </c>
      <c r="E615" s="33">
        <v>-5.4540497670524846E-4</v>
      </c>
      <c r="F615" s="33">
        <v>25.646978129364829</v>
      </c>
    </row>
    <row r="616" spans="1:6" x14ac:dyDescent="0.35">
      <c r="A616" s="33">
        <v>-8.5142619021751282E-4</v>
      </c>
      <c r="B616" s="33">
        <v>19.068195925177125</v>
      </c>
      <c r="C616" s="33">
        <v>1.8690087295171682E-4</v>
      </c>
      <c r="D616" s="33">
        <v>26.501698963879967</v>
      </c>
      <c r="E616" s="33">
        <v>-4.9679504127365319E-4</v>
      </c>
      <c r="F616" s="33">
        <v>25.649125811879767</v>
      </c>
    </row>
    <row r="617" spans="1:6" x14ac:dyDescent="0.35">
      <c r="A617" s="33">
        <v>-8.2348622657822462E-4</v>
      </c>
      <c r="B617" s="33">
        <v>19.068632693408521</v>
      </c>
      <c r="C617" s="33">
        <v>1.8980928038767736E-4</v>
      </c>
      <c r="D617" s="33">
        <v>26.501788474625467</v>
      </c>
      <c r="E617" s="33">
        <v>-4.9394913328347826E-4</v>
      </c>
      <c r="F617" s="33">
        <v>25.649243787401208</v>
      </c>
    </row>
    <row r="618" spans="1:6" x14ac:dyDescent="0.35">
      <c r="A618" s="33">
        <v>-7.8585465733909158E-4</v>
      </c>
      <c r="B618" s="33">
        <v>19.069167214444747</v>
      </c>
      <c r="C618" s="33">
        <v>2.1461843562866709E-4</v>
      </c>
      <c r="D618" s="33">
        <v>26.502511803055111</v>
      </c>
      <c r="E618" s="33">
        <v>-4.8914159122211067E-4</v>
      </c>
      <c r="F618" s="33">
        <v>25.649441130822659</v>
      </c>
    </row>
    <row r="619" spans="1:6" x14ac:dyDescent="0.35">
      <c r="A619" s="33">
        <v>-7.4156473550349026E-4</v>
      </c>
      <c r="B619" s="33">
        <v>19.069717270663929</v>
      </c>
      <c r="C619" s="33">
        <v>2.2054900564042276E-4</v>
      </c>
      <c r="D619" s="33">
        <v>26.502674051993701</v>
      </c>
      <c r="E619" s="33">
        <v>-4.6522447919812197E-4</v>
      </c>
      <c r="F619" s="33">
        <v>25.650386475839419</v>
      </c>
    </row>
    <row r="620" spans="1:6" x14ac:dyDescent="0.35">
      <c r="A620" s="33">
        <v>-7.2542621969788688E-4</v>
      </c>
      <c r="B620" s="33">
        <v>19.069896455931058</v>
      </c>
      <c r="C620" s="33">
        <v>2.2253865927863897E-4</v>
      </c>
      <c r="D620" s="33">
        <v>26.502727563495515</v>
      </c>
      <c r="E620" s="33">
        <v>-4.6042817963000573E-4</v>
      </c>
      <c r="F620" s="33">
        <v>25.650568752358506</v>
      </c>
    </row>
    <row r="621" spans="1:6" x14ac:dyDescent="0.35">
      <c r="A621" s="33">
        <v>-6.9415628848387917E-4</v>
      </c>
      <c r="B621" s="33">
        <v>19.070211346268465</v>
      </c>
      <c r="C621" s="33">
        <v>2.3178393519786034E-4</v>
      </c>
      <c r="D621" s="33">
        <v>26.502970139547799</v>
      </c>
      <c r="E621" s="33">
        <v>-4.5477489000794925E-4</v>
      </c>
      <c r="F621" s="33">
        <v>25.650780465416801</v>
      </c>
    </row>
    <row r="622" spans="1:6" x14ac:dyDescent="0.35">
      <c r="A622" s="33">
        <v>-6.5082983097836968E-4</v>
      </c>
      <c r="B622" s="33">
        <v>19.070577227691366</v>
      </c>
      <c r="C622" s="33">
        <v>2.3193043582226848E-4</v>
      </c>
      <c r="D622" s="33">
        <v>26.502973902940639</v>
      </c>
      <c r="E622" s="33">
        <v>-4.4150110117827389E-4</v>
      </c>
      <c r="F622" s="33">
        <v>25.651264241676923</v>
      </c>
    </row>
    <row r="623" spans="1:6" x14ac:dyDescent="0.35">
      <c r="A623" s="33">
        <v>-6.0374286783308122E-4</v>
      </c>
      <c r="B623" s="33">
        <v>19.070882102604539</v>
      </c>
      <c r="C623" s="33">
        <v>2.6052871275713071E-4</v>
      </c>
      <c r="D623" s="33">
        <v>26.503660474285628</v>
      </c>
      <c r="E623" s="33">
        <v>-4.3601482190614761E-4</v>
      </c>
      <c r="F623" s="33">
        <v>25.651458737135226</v>
      </c>
    </row>
    <row r="624" spans="1:6" x14ac:dyDescent="0.35">
      <c r="A624" s="33">
        <v>-5.90594795324473E-4</v>
      </c>
      <c r="B624" s="33">
        <v>19.070949975555468</v>
      </c>
      <c r="C624" s="33">
        <v>2.6901655668808898E-4</v>
      </c>
      <c r="D624" s="33">
        <v>26.50384583504141</v>
      </c>
      <c r="E624" s="33">
        <v>-4.303141063501495E-4</v>
      </c>
      <c r="F624" s="33">
        <v>25.651657452975527</v>
      </c>
    </row>
    <row r="625" spans="1:6" x14ac:dyDescent="0.35">
      <c r="A625" s="33">
        <v>-5.8919925845147094E-4</v>
      </c>
      <c r="B625" s="33">
        <v>19.070956737331446</v>
      </c>
      <c r="C625" s="33">
        <v>2.7756348173211886E-4</v>
      </c>
      <c r="D625" s="33">
        <v>26.504023970287189</v>
      </c>
      <c r="E625" s="33">
        <v>-4.2847045734152454E-4</v>
      </c>
      <c r="F625" s="33">
        <v>25.651720981433265</v>
      </c>
    </row>
    <row r="626" spans="1:6" x14ac:dyDescent="0.35">
      <c r="A626" s="33">
        <v>-5.6486538877199572E-4</v>
      </c>
      <c r="B626" s="33">
        <v>19.071060998877986</v>
      </c>
      <c r="C626" s="33">
        <v>3.0322971720979976E-4</v>
      </c>
      <c r="D626" s="33">
        <v>26.504507544170668</v>
      </c>
      <c r="E626" s="33">
        <v>-4.2149632703052131E-4</v>
      </c>
      <c r="F626" s="33">
        <v>25.651958035010214</v>
      </c>
    </row>
    <row r="627" spans="1:6" x14ac:dyDescent="0.35">
      <c r="A627" s="33">
        <v>-5.5850322591122388E-4</v>
      </c>
      <c r="B627" s="33">
        <v>19.071084002780218</v>
      </c>
      <c r="C627" s="33">
        <v>3.6128975360366427E-4</v>
      </c>
      <c r="D627" s="33">
        <v>26.505317093139656</v>
      </c>
      <c r="E627" s="33">
        <v>-4.0463283188028269E-4</v>
      </c>
      <c r="F627" s="33">
        <v>25.652509915122589</v>
      </c>
    </row>
    <row r="628" spans="1:6" x14ac:dyDescent="0.35">
      <c r="A628" s="33">
        <v>0</v>
      </c>
      <c r="B628" s="33">
        <v>19.066229334535144</v>
      </c>
      <c r="C628" s="33">
        <v>3.9954056064406659E-4</v>
      </c>
      <c r="D628" s="33">
        <v>26.505634929609236</v>
      </c>
      <c r="E628" s="33">
        <v>-3.5992441382101588E-4</v>
      </c>
      <c r="F628" s="33">
        <v>25.653827066174742</v>
      </c>
    </row>
    <row r="629" spans="1:6" x14ac:dyDescent="0.35">
      <c r="A629" s="33">
        <v>0</v>
      </c>
      <c r="B629" s="33">
        <v>19.066229334535144</v>
      </c>
      <c r="C629" s="33">
        <v>4.2018907739866664E-4</v>
      </c>
      <c r="D629" s="33">
        <v>26.505735356022967</v>
      </c>
      <c r="E629" s="33">
        <v>-2.6771991772480395E-4</v>
      </c>
      <c r="F629" s="33">
        <v>25.655873885534454</v>
      </c>
    </row>
    <row r="630" spans="1:6" x14ac:dyDescent="0.35">
      <c r="A630" s="33">
        <v>0</v>
      </c>
      <c r="B630" s="33">
        <v>19.066229334535144</v>
      </c>
      <c r="C630" s="33">
        <v>4.4025976190746114E-4</v>
      </c>
      <c r="D630" s="33">
        <v>26.505785160773389</v>
      </c>
      <c r="E630" s="33">
        <v>-2.499562739480297E-4</v>
      </c>
      <c r="F630" s="33">
        <v>25.6561645855287</v>
      </c>
    </row>
    <row r="631" spans="1:6" x14ac:dyDescent="0.35">
      <c r="A631" s="33">
        <v>0</v>
      </c>
      <c r="B631" s="33">
        <v>19.066229334535144</v>
      </c>
      <c r="C631" s="33">
        <v>4.5495905118349424E-4</v>
      </c>
      <c r="D631" s="33">
        <v>26.505791736503227</v>
      </c>
      <c r="E631" s="33">
        <v>-2.2219260831599482E-4</v>
      </c>
      <c r="F631" s="33">
        <v>25.65655187278016</v>
      </c>
    </row>
    <row r="632" spans="1:6" x14ac:dyDescent="0.35">
      <c r="A632" s="33">
        <v>0</v>
      </c>
      <c r="B632" s="33">
        <v>19.066229334535144</v>
      </c>
      <c r="C632" s="33">
        <v>4.770093273255881E-4</v>
      </c>
      <c r="D632" s="33">
        <v>26.505754194162062</v>
      </c>
      <c r="E632" s="33">
        <v>-2.1579117995270848E-4</v>
      </c>
      <c r="F632" s="33">
        <v>25.656629565264389</v>
      </c>
    </row>
    <row r="633" spans="1:6" x14ac:dyDescent="0.35">
      <c r="A633" s="33">
        <v>0</v>
      </c>
      <c r="B633" s="33">
        <v>19.066229334535144</v>
      </c>
      <c r="C633" s="33">
        <v>5.2868095336615676E-4</v>
      </c>
      <c r="D633" s="33">
        <v>26.505443367087683</v>
      </c>
      <c r="E633" s="33">
        <v>-2.1545091742746208E-4</v>
      </c>
      <c r="F633" s="33">
        <v>25.656633573231691</v>
      </c>
    </row>
    <row r="634" spans="1:6" x14ac:dyDescent="0.35">
      <c r="A634" s="33">
        <v>0</v>
      </c>
      <c r="B634" s="33">
        <v>19.066229334535144</v>
      </c>
      <c r="C634" s="33">
        <v>5.4370640708418345E-4</v>
      </c>
      <c r="D634" s="33">
        <v>26.505294356022056</v>
      </c>
      <c r="E634" s="33">
        <v>-1.8003780086435514E-4</v>
      </c>
      <c r="F634" s="33">
        <v>25.656983526427819</v>
      </c>
    </row>
    <row r="635" spans="1:6" x14ac:dyDescent="0.35">
      <c r="A635" s="33">
        <v>0</v>
      </c>
      <c r="B635" s="33">
        <v>19.066229334535144</v>
      </c>
      <c r="C635" s="33">
        <v>5.4572989820608352E-4</v>
      </c>
      <c r="D635" s="33">
        <v>26.50527227044191</v>
      </c>
      <c r="E635" s="33">
        <v>0</v>
      </c>
      <c r="F635" s="33">
        <v>25.656704471195049</v>
      </c>
    </row>
    <row r="636" spans="1:6" x14ac:dyDescent="0.35">
      <c r="A636" s="33">
        <v>0</v>
      </c>
      <c r="B636" s="33">
        <v>19.066229334535144</v>
      </c>
      <c r="C636" s="33">
        <v>5.5343109242827527E-4</v>
      </c>
      <c r="D636" s="33">
        <v>26.505183833987886</v>
      </c>
      <c r="E636" s="33">
        <v>0</v>
      </c>
      <c r="F636" s="33">
        <v>25.656704471195049</v>
      </c>
    </row>
    <row r="637" spans="1:6" x14ac:dyDescent="0.35">
      <c r="A637" s="33">
        <v>0</v>
      </c>
      <c r="B637" s="33">
        <v>19.066229334535144</v>
      </c>
      <c r="C637" s="33">
        <v>5.9070594009361197E-4</v>
      </c>
      <c r="D637" s="33">
        <v>26.504657719983722</v>
      </c>
      <c r="E637" s="33">
        <v>0</v>
      </c>
      <c r="F637" s="33">
        <v>25.656704471195049</v>
      </c>
    </row>
    <row r="638" spans="1:6" x14ac:dyDescent="0.35">
      <c r="A638" s="33">
        <v>0</v>
      </c>
      <c r="B638" s="33">
        <v>19.066229334535144</v>
      </c>
      <c r="C638" s="33">
        <v>5.9549381412355438E-4</v>
      </c>
      <c r="D638" s="33">
        <v>26.50457836124632</v>
      </c>
      <c r="E638" s="33">
        <v>0</v>
      </c>
      <c r="F638" s="33">
        <v>25.656704471195049</v>
      </c>
    </row>
    <row r="639" spans="1:6" x14ac:dyDescent="0.35">
      <c r="A639" s="33">
        <v>0</v>
      </c>
      <c r="B639" s="33">
        <v>19.066229334535144</v>
      </c>
      <c r="C639" s="33">
        <v>6.3924579399841756E-4</v>
      </c>
      <c r="D639" s="33">
        <v>26.503728953079005</v>
      </c>
      <c r="E639" s="33">
        <v>0</v>
      </c>
      <c r="F639" s="33">
        <v>25.656704471195049</v>
      </c>
    </row>
    <row r="640" spans="1:6" x14ac:dyDescent="0.35">
      <c r="A640" s="33">
        <v>0</v>
      </c>
      <c r="B640" s="33">
        <v>19.066229334535144</v>
      </c>
      <c r="C640" s="33">
        <v>6.5259381704185445E-4</v>
      </c>
      <c r="D640" s="33">
        <v>26.50342523296451</v>
      </c>
      <c r="E640" s="33">
        <v>0</v>
      </c>
      <c r="F640" s="33">
        <v>25.656704471195049</v>
      </c>
    </row>
    <row r="641" spans="1:6" x14ac:dyDescent="0.35">
      <c r="A641" s="33">
        <v>0</v>
      </c>
      <c r="B641" s="33">
        <v>19.066229334535144</v>
      </c>
      <c r="C641" s="33">
        <v>6.7059351266123945E-4</v>
      </c>
      <c r="D641" s="33">
        <v>26.502982668126553</v>
      </c>
      <c r="E641" s="33">
        <v>0</v>
      </c>
      <c r="F641" s="33">
        <v>25.656704471195049</v>
      </c>
    </row>
    <row r="642" spans="1:6" x14ac:dyDescent="0.35">
      <c r="A642" s="33">
        <v>0</v>
      </c>
      <c r="B642" s="33">
        <v>19.066229334535144</v>
      </c>
      <c r="C642" s="33">
        <v>6.7572926689094199E-4</v>
      </c>
      <c r="D642" s="33">
        <v>26.502849444545209</v>
      </c>
      <c r="E642" s="33">
        <v>0</v>
      </c>
      <c r="F642" s="33">
        <v>25.656704471195049</v>
      </c>
    </row>
    <row r="643" spans="1:6" x14ac:dyDescent="0.35">
      <c r="A643" s="33">
        <v>0</v>
      </c>
      <c r="B643" s="33">
        <v>19.066229334535144</v>
      </c>
      <c r="C643" s="33">
        <v>6.7922564188992174E-4</v>
      </c>
      <c r="D643" s="33">
        <v>26.50275698205752</v>
      </c>
      <c r="E643" s="33">
        <v>0</v>
      </c>
      <c r="F643" s="33">
        <v>25.656704471195049</v>
      </c>
    </row>
    <row r="644" spans="1:6" x14ac:dyDescent="0.35">
      <c r="A644" s="33">
        <v>0</v>
      </c>
      <c r="B644" s="33">
        <v>19.066229334535144</v>
      </c>
      <c r="C644" s="33">
        <v>7.0858632251658243E-4</v>
      </c>
      <c r="D644" s="33">
        <v>26.50192411521606</v>
      </c>
      <c r="E644" s="33">
        <v>0</v>
      </c>
      <c r="F644" s="33">
        <v>25.656704471195049</v>
      </c>
    </row>
    <row r="645" spans="1:6" x14ac:dyDescent="0.35">
      <c r="A645" s="33">
        <v>0</v>
      </c>
      <c r="B645" s="33">
        <v>19.066229334535144</v>
      </c>
      <c r="C645" s="33">
        <v>7.2009004659811149E-4</v>
      </c>
      <c r="D645" s="33">
        <v>26.501570302081657</v>
      </c>
      <c r="E645" s="33">
        <v>0</v>
      </c>
      <c r="F645" s="33">
        <v>25.656704471195049</v>
      </c>
    </row>
    <row r="646" spans="1:6" x14ac:dyDescent="0.35">
      <c r="A646" s="33">
        <v>0</v>
      </c>
      <c r="B646" s="33">
        <v>19.066229334535144</v>
      </c>
      <c r="C646" s="33">
        <v>7.3707391638905479E-4</v>
      </c>
      <c r="D646" s="33">
        <v>26.501019648014005</v>
      </c>
      <c r="E646" s="33">
        <v>0</v>
      </c>
      <c r="F646" s="33">
        <v>25.656704471195049</v>
      </c>
    </row>
    <row r="647" spans="1:6" x14ac:dyDescent="0.35">
      <c r="A647" s="33">
        <v>0</v>
      </c>
      <c r="B647" s="33">
        <v>19.066229334535144</v>
      </c>
      <c r="C647" s="33">
        <v>7.3884377888984638E-4</v>
      </c>
      <c r="D647" s="33">
        <v>26.500960324449654</v>
      </c>
      <c r="E647" s="33">
        <v>0</v>
      </c>
      <c r="F647" s="33">
        <v>25.656704471195049</v>
      </c>
    </row>
    <row r="648" spans="1:6" x14ac:dyDescent="0.35">
      <c r="A648" s="33">
        <v>0</v>
      </c>
      <c r="B648" s="33">
        <v>19.066229334535144</v>
      </c>
      <c r="C648" s="33">
        <v>7.5062866396843366E-4</v>
      </c>
      <c r="D648" s="33">
        <v>26.500555969949755</v>
      </c>
      <c r="E648" s="33">
        <v>0</v>
      </c>
      <c r="F648" s="33">
        <v>25.656704471195049</v>
      </c>
    </row>
    <row r="649" spans="1:6" x14ac:dyDescent="0.35">
      <c r="A649" s="33">
        <v>0</v>
      </c>
      <c r="B649" s="33">
        <v>19.066229334535144</v>
      </c>
      <c r="C649" s="33">
        <v>7.6041063098865975E-4</v>
      </c>
      <c r="D649" s="33">
        <v>26.500208003426469</v>
      </c>
      <c r="E649" s="33">
        <v>0</v>
      </c>
      <c r="F649" s="33">
        <v>25.656704471195049</v>
      </c>
    </row>
    <row r="650" spans="1:6" x14ac:dyDescent="0.35">
      <c r="A650" s="33">
        <v>0</v>
      </c>
      <c r="B650" s="33">
        <v>19.066229334535144</v>
      </c>
      <c r="C650" s="33">
        <v>7.9351940688728289E-4</v>
      </c>
      <c r="D650" s="33">
        <v>26.498947228536213</v>
      </c>
      <c r="E650" s="33">
        <v>1.8625314560916198E-4</v>
      </c>
      <c r="F650" s="33">
        <v>25.652796136745064</v>
      </c>
    </row>
    <row r="651" spans="1:6" x14ac:dyDescent="0.35">
      <c r="A651" s="33">
        <v>0</v>
      </c>
      <c r="B651" s="33">
        <v>19.066229334535144</v>
      </c>
      <c r="C651" s="33">
        <v>7.9909446255135494E-4</v>
      </c>
      <c r="D651" s="33">
        <v>26.498722324057926</v>
      </c>
      <c r="E651" s="33">
        <v>1.942496344693009E-4</v>
      </c>
      <c r="F651" s="33">
        <v>25.652545945219217</v>
      </c>
    </row>
    <row r="652" spans="1:6" x14ac:dyDescent="0.35">
      <c r="A652" s="33">
        <v>0</v>
      </c>
      <c r="B652" s="33">
        <v>19.066229334535144</v>
      </c>
      <c r="C652" s="33">
        <v>8.2629627533745587E-4</v>
      </c>
      <c r="D652" s="33">
        <v>26.497572853584192</v>
      </c>
      <c r="E652" s="33">
        <v>2.1117330759996955E-4</v>
      </c>
      <c r="F652" s="33">
        <v>25.651994077206648</v>
      </c>
    </row>
    <row r="653" spans="1:6" x14ac:dyDescent="0.35">
      <c r="A653" s="33">
        <v>0</v>
      </c>
      <c r="B653" s="33">
        <v>19.066229334535144</v>
      </c>
      <c r="C653" s="33">
        <v>8.8341439767187526E-4</v>
      </c>
      <c r="D653" s="33">
        <v>26.49487772448126</v>
      </c>
      <c r="E653" s="33">
        <v>2.2299542362975695E-4</v>
      </c>
      <c r="F653" s="33">
        <v>25.651590545788537</v>
      </c>
    </row>
    <row r="654" spans="1:6" x14ac:dyDescent="0.35">
      <c r="A654" s="33">
        <v>0</v>
      </c>
      <c r="B654" s="33">
        <v>19.066229334535144</v>
      </c>
      <c r="C654" s="33">
        <v>8.9607981910026226E-4</v>
      </c>
      <c r="D654" s="33">
        <v>26.494228457410571</v>
      </c>
      <c r="E654" s="33">
        <v>2.2745990315341545E-4</v>
      </c>
      <c r="F654" s="33">
        <v>25.651434301360855</v>
      </c>
    </row>
    <row r="655" spans="1:6" x14ac:dyDescent="0.35">
      <c r="A655" s="33">
        <v>0</v>
      </c>
      <c r="B655" s="33">
        <v>19.066229334535144</v>
      </c>
      <c r="C655" s="33">
        <v>9.263780082786287E-4</v>
      </c>
      <c r="D655" s="33">
        <v>26.492599231243293</v>
      </c>
      <c r="E655" s="33">
        <v>2.3253866292641961E-4</v>
      </c>
      <c r="F655" s="33">
        <v>25.651253988796238</v>
      </c>
    </row>
    <row r="656" spans="1:6" x14ac:dyDescent="0.35">
      <c r="A656" s="33">
        <v>0</v>
      </c>
      <c r="B656" s="33">
        <v>19.066229334535144</v>
      </c>
      <c r="C656" s="33">
        <v>9.2723698028698137E-4</v>
      </c>
      <c r="D656" s="33">
        <v>26.492551478235416</v>
      </c>
      <c r="E656" s="33">
        <v>2.4158511655507741E-4</v>
      </c>
      <c r="F656" s="33">
        <v>25.650926034555489</v>
      </c>
    </row>
    <row r="657" spans="1:6" x14ac:dyDescent="0.35">
      <c r="A657" s="33">
        <v>0</v>
      </c>
      <c r="B657" s="33">
        <v>19.066229334535144</v>
      </c>
      <c r="C657" s="33">
        <v>1.0063199098839959E-3</v>
      </c>
      <c r="D657" s="33">
        <v>26.487785768773879</v>
      </c>
      <c r="E657" s="33">
        <v>2.4956944782517288E-4</v>
      </c>
      <c r="F657" s="33">
        <v>25.650629374674082</v>
      </c>
    </row>
    <row r="658" spans="1:6" x14ac:dyDescent="0.35">
      <c r="A658" s="33">
        <v>0</v>
      </c>
      <c r="B658" s="33">
        <v>19.066229334535144</v>
      </c>
      <c r="C658" s="33">
        <v>1.019575262162438E-3</v>
      </c>
      <c r="D658" s="33">
        <v>26.486915501864367</v>
      </c>
      <c r="E658" s="33">
        <v>2.5023151175505409E-4</v>
      </c>
      <c r="F658" s="33">
        <v>25.650604472001174</v>
      </c>
    </row>
    <row r="659" spans="1:6" x14ac:dyDescent="0.35">
      <c r="A659" s="33">
        <v>0</v>
      </c>
      <c r="B659" s="33">
        <v>19.066229334535144</v>
      </c>
      <c r="C659" s="33">
        <v>1.1421817477265028E-3</v>
      </c>
      <c r="D659" s="33">
        <v>26.477893755623327</v>
      </c>
      <c r="E659" s="33">
        <v>2.5988303902080198E-4</v>
      </c>
      <c r="F659" s="33">
        <v>25.650236164689428</v>
      </c>
    </row>
    <row r="660" spans="1:6" x14ac:dyDescent="0.35">
      <c r="A660" s="33">
        <v>0</v>
      </c>
      <c r="B660" s="33">
        <v>19.066229334535144</v>
      </c>
      <c r="C660" s="33">
        <v>1.1447968802143138E-3</v>
      </c>
      <c r="D660" s="33">
        <v>26.477682222475831</v>
      </c>
      <c r="E660" s="33">
        <v>2.6345318208489184E-4</v>
      </c>
      <c r="F660" s="33">
        <v>25.650097423520798</v>
      </c>
    </row>
    <row r="661" spans="1:6" x14ac:dyDescent="0.35">
      <c r="A661" s="33">
        <v>0</v>
      </c>
      <c r="B661" s="33">
        <v>19.066229334535144</v>
      </c>
      <c r="C661" s="33">
        <v>1.1741879903446077E-3</v>
      </c>
      <c r="D661" s="33">
        <v>26.475249977479187</v>
      </c>
      <c r="E661" s="33">
        <v>2.6778209593533215E-4</v>
      </c>
      <c r="F661" s="33">
        <v>25.649927382483611</v>
      </c>
    </row>
    <row r="662" spans="1:6" x14ac:dyDescent="0.35">
      <c r="A662" s="33">
        <v>5.9164302282679513E-4</v>
      </c>
      <c r="B662" s="33">
        <v>19.046273057311087</v>
      </c>
      <c r="C662" s="33">
        <v>1.1942913302300064E-3</v>
      </c>
      <c r="D662" s="33">
        <v>26.473528326304859</v>
      </c>
      <c r="E662" s="33">
        <v>2.7054525939612629E-4</v>
      </c>
      <c r="F662" s="33">
        <v>25.649817805655132</v>
      </c>
    </row>
    <row r="663" spans="1:6" x14ac:dyDescent="0.35">
      <c r="A663" s="33">
        <v>5.9575098855581266E-4</v>
      </c>
      <c r="B663" s="33">
        <v>19.046081307131136</v>
      </c>
      <c r="C663" s="33">
        <v>1.2012974417649166E-3</v>
      </c>
      <c r="D663" s="33">
        <v>26.472917251168756</v>
      </c>
      <c r="E663" s="33">
        <v>3.772350208042198E-4</v>
      </c>
      <c r="F663" s="33">
        <v>25.644967903314356</v>
      </c>
    </row>
    <row r="664" spans="1:6" x14ac:dyDescent="0.35">
      <c r="A664" s="33">
        <v>5.9695183252294237E-4</v>
      </c>
      <c r="B664" s="33">
        <v>19.046025116185415</v>
      </c>
      <c r="C664" s="33">
        <v>1.2090195690213868E-3</v>
      </c>
      <c r="D664" s="33">
        <v>26.472237096040448</v>
      </c>
      <c r="E664" s="33">
        <v>4.3660773927150322E-4</v>
      </c>
      <c r="F664" s="33">
        <v>25.641746480314037</v>
      </c>
    </row>
    <row r="665" spans="1:6" x14ac:dyDescent="0.35">
      <c r="A665" s="33">
        <v>6.0527346336722017E-4</v>
      </c>
      <c r="B665" s="33">
        <v>19.045634003190198</v>
      </c>
      <c r="C665" s="33">
        <v>1.2372957612542777E-3</v>
      </c>
      <c r="D665" s="33">
        <v>26.469687246125698</v>
      </c>
      <c r="E665" s="33">
        <v>4.6095873848157849E-4</v>
      </c>
      <c r="F665" s="33">
        <v>25.640317261067597</v>
      </c>
    </row>
    <row r="666" spans="1:6" x14ac:dyDescent="0.35">
      <c r="A666" s="33">
        <v>6.995240480510012E-4</v>
      </c>
      <c r="B666" s="33">
        <v>19.04099449208908</v>
      </c>
      <c r="C666" s="33">
        <v>1.2529509062668993E-3</v>
      </c>
      <c r="D666" s="33">
        <v>26.468235446544334</v>
      </c>
      <c r="E666" s="33">
        <v>5.1014370199017368E-4</v>
      </c>
      <c r="F666" s="33">
        <v>25.637238951060741</v>
      </c>
    </row>
    <row r="667" spans="1:6" x14ac:dyDescent="0.35">
      <c r="A667" s="33">
        <v>7.1968337039364299E-4</v>
      </c>
      <c r="B667" s="33">
        <v>19.039952112648105</v>
      </c>
      <c r="C667" s="33">
        <v>1.2740014463183511E-3</v>
      </c>
      <c r="D667" s="33">
        <v>26.466238287986112</v>
      </c>
      <c r="E667" s="33">
        <v>5.1031727321921791E-4</v>
      </c>
      <c r="F667" s="33">
        <v>25.637227634279245</v>
      </c>
    </row>
    <row r="668" spans="1:6" x14ac:dyDescent="0.35">
      <c r="A668" s="33">
        <v>7.6580716107931717E-4</v>
      </c>
      <c r="B668" s="33">
        <v>19.037500897665907</v>
      </c>
      <c r="C668" s="33">
        <v>1.2753477050664154E-3</v>
      </c>
      <c r="D668" s="33">
        <v>26.466108806234359</v>
      </c>
      <c r="E668" s="33">
        <v>5.1059485408513287E-4</v>
      </c>
      <c r="F668" s="33">
        <v>25.637209529477555</v>
      </c>
    </row>
    <row r="669" spans="1:6" x14ac:dyDescent="0.35">
      <c r="A669" s="33">
        <v>7.6599007958263706E-4</v>
      </c>
      <c r="B669" s="33">
        <v>19.037490992970096</v>
      </c>
      <c r="C669" s="33">
        <v>1.3087294107197599E-3</v>
      </c>
      <c r="D669" s="33">
        <v>26.462830680925215</v>
      </c>
      <c r="E669" s="33">
        <v>6.7540246459389327E-4</v>
      </c>
      <c r="F669" s="33">
        <v>25.625020560462257</v>
      </c>
    </row>
    <row r="670" spans="1:6" x14ac:dyDescent="0.35">
      <c r="A670" s="33">
        <v>8.1869354734848338E-4</v>
      </c>
      <c r="B670" s="33">
        <v>19.034576790595953</v>
      </c>
      <c r="C670" s="33">
        <v>1.3331291313573856E-3</v>
      </c>
      <c r="D670" s="33">
        <v>26.460352516546845</v>
      </c>
      <c r="E670" s="33">
        <v>6.9193868164852139E-4</v>
      </c>
      <c r="F670" s="33">
        <v>25.623638971630943</v>
      </c>
    </row>
    <row r="671" spans="1:6" x14ac:dyDescent="0.35">
      <c r="A671" s="33">
        <v>8.5653110161642795E-4</v>
      </c>
      <c r="B671" s="33">
        <v>19.032410361530879</v>
      </c>
      <c r="C671" s="33">
        <v>1.3369431879304641E-3</v>
      </c>
      <c r="D671" s="33">
        <v>26.459958877334198</v>
      </c>
      <c r="E671" s="33">
        <v>7.0610805915911066E-4</v>
      </c>
      <c r="F671" s="33">
        <v>25.62243213503735</v>
      </c>
    </row>
    <row r="672" spans="1:6" x14ac:dyDescent="0.35">
      <c r="A672" s="33">
        <v>8.8314848153306358E-4</v>
      </c>
      <c r="B672" s="33">
        <v>19.030849196402549</v>
      </c>
      <c r="C672" s="33">
        <v>1.348358071020904E-3</v>
      </c>
      <c r="D672" s="33">
        <v>26.458770659086682</v>
      </c>
      <c r="E672" s="33">
        <v>7.301448719200757E-4</v>
      </c>
      <c r="F672" s="33">
        <v>25.620336338149738</v>
      </c>
    </row>
    <row r="673" spans="1:6" x14ac:dyDescent="0.35">
      <c r="A673" s="33">
        <v>1.000500333583622E-3</v>
      </c>
      <c r="B673" s="33">
        <v>19.023600539584997</v>
      </c>
      <c r="C673" s="33">
        <v>1.3860478399632212E-3</v>
      </c>
      <c r="D673" s="33">
        <v>26.454739703544696</v>
      </c>
      <c r="E673" s="33">
        <v>7.3871726538854139E-4</v>
      </c>
      <c r="F673" s="33">
        <v>25.619574131897021</v>
      </c>
    </row>
    <row r="674" spans="1:6" x14ac:dyDescent="0.35">
      <c r="A674" s="33">
        <v>1.0899183640256005E-3</v>
      </c>
      <c r="B674" s="33">
        <v>19.017677394974701</v>
      </c>
      <c r="C674" s="33">
        <v>1.5097597385275831E-3</v>
      </c>
      <c r="D674" s="33">
        <v>26.440347644504936</v>
      </c>
      <c r="E674" s="33">
        <v>7.5440718722431517E-4</v>
      </c>
      <c r="F674" s="33">
        <v>25.618158967633541</v>
      </c>
    </row>
    <row r="675" spans="1:6" x14ac:dyDescent="0.35">
      <c r="A675" s="33">
        <v>1.1117288526904154E-3</v>
      </c>
      <c r="B675" s="33">
        <v>19.016180212659531</v>
      </c>
      <c r="C675" s="33">
        <v>1.5197951542305335E-3</v>
      </c>
      <c r="D675" s="33">
        <v>26.439102190149036</v>
      </c>
      <c r="E675" s="33">
        <v>7.7267227575468099E-4</v>
      </c>
      <c r="F675" s="33">
        <v>25.616478776599759</v>
      </c>
    </row>
    <row r="676" spans="1:6" x14ac:dyDescent="0.35">
      <c r="A676" s="33">
        <v>1.1738344573538043E-3</v>
      </c>
      <c r="B676" s="33">
        <v>19.011804399346058</v>
      </c>
      <c r="C676" s="33">
        <v>1.5698983124184192E-3</v>
      </c>
      <c r="D676" s="33">
        <v>26.432709180432262</v>
      </c>
      <c r="E676" s="33">
        <v>8.1045527616538187E-4</v>
      </c>
      <c r="F676" s="33">
        <v>25.61289132510564</v>
      </c>
    </row>
    <row r="677" spans="1:6" x14ac:dyDescent="0.35">
      <c r="A677" s="33">
        <v>1.1897681355887508E-3</v>
      </c>
      <c r="B677" s="33">
        <v>19.010654901993881</v>
      </c>
      <c r="C677" s="33">
        <v>1.5773400109820148E-3</v>
      </c>
      <c r="D677" s="33">
        <v>26.431734791818428</v>
      </c>
      <c r="E677" s="33">
        <v>8.334445245256315E-4</v>
      </c>
      <c r="F677" s="33">
        <v>25.610634770434878</v>
      </c>
    </row>
    <row r="678" spans="1:6" x14ac:dyDescent="0.35">
      <c r="A678" s="33">
        <v>1.207790038362136E-3</v>
      </c>
      <c r="B678" s="33">
        <v>19.009341546538764</v>
      </c>
      <c r="C678" s="33">
        <v>1.5813625974909664E-3</v>
      </c>
      <c r="D678" s="33">
        <v>26.431205413804722</v>
      </c>
      <c r="E678" s="33">
        <v>8.6033561835309805E-4</v>
      </c>
      <c r="F678" s="33">
        <v>25.607924437843792</v>
      </c>
    </row>
    <row r="679" spans="1:6" x14ac:dyDescent="0.35">
      <c r="A679" s="33">
        <v>1.2398017707125071E-3</v>
      </c>
      <c r="B679" s="33">
        <v>19.006974113794271</v>
      </c>
      <c r="C679" s="33">
        <v>1.5993805728504141E-3</v>
      </c>
      <c r="D679" s="33">
        <v>26.428811187835461</v>
      </c>
      <c r="E679" s="33">
        <v>8.7972292193061832E-4</v>
      </c>
      <c r="F679" s="33">
        <v>25.605923071926586</v>
      </c>
    </row>
    <row r="680" spans="1:6" x14ac:dyDescent="0.35">
      <c r="A680" s="33">
        <v>1.2492194004318981E-3</v>
      </c>
      <c r="B680" s="33">
        <v>19.006269214301941</v>
      </c>
      <c r="C680" s="33">
        <v>1.6079020347122437E-3</v>
      </c>
      <c r="D680" s="33">
        <v>26.427665741191593</v>
      </c>
      <c r="E680" s="33">
        <v>8.920830108547057E-4</v>
      </c>
      <c r="F680" s="33">
        <v>25.604626433550532</v>
      </c>
    </row>
    <row r="681" spans="1:6" x14ac:dyDescent="0.35">
      <c r="A681" s="33">
        <v>1.2861738107443066E-3</v>
      </c>
      <c r="B681" s="33">
        <v>19.003466258576548</v>
      </c>
      <c r="C681" s="33">
        <v>1.6488255832644168E-3</v>
      </c>
      <c r="D681" s="33">
        <v>26.42204752567347</v>
      </c>
      <c r="E681" s="33">
        <v>9.0459071394823239E-4</v>
      </c>
      <c r="F681" s="33">
        <v>25.603297906946992</v>
      </c>
    </row>
    <row r="682" spans="1:6" x14ac:dyDescent="0.35">
      <c r="A682" s="33">
        <v>1.3106161771203756E-3</v>
      </c>
      <c r="B682" s="33">
        <v>19.001579973612618</v>
      </c>
      <c r="C682" s="33">
        <v>1.6861138727417521E-3</v>
      </c>
      <c r="D682" s="33">
        <v>26.416759376513905</v>
      </c>
      <c r="E682" s="33">
        <v>1.0616627078691853E-3</v>
      </c>
      <c r="F682" s="33">
        <v>25.585210675149469</v>
      </c>
    </row>
    <row r="683" spans="1:6" x14ac:dyDescent="0.35">
      <c r="A683" s="33">
        <v>1.3110390672225374E-3</v>
      </c>
      <c r="B683" s="33">
        <v>19.001547111356984</v>
      </c>
      <c r="C683" s="33">
        <v>1.6930708677739903E-3</v>
      </c>
      <c r="D683" s="33">
        <v>26.415754920180884</v>
      </c>
      <c r="E683" s="33">
        <v>1.0879602259722349E-3</v>
      </c>
      <c r="F683" s="33">
        <v>25.581928576902634</v>
      </c>
    </row>
    <row r="684" spans="1:6" x14ac:dyDescent="0.35">
      <c r="A684" s="33">
        <v>1.3371460350030838E-3</v>
      </c>
      <c r="B684" s="33">
        <v>18.999503445630143</v>
      </c>
      <c r="C684" s="33">
        <v>1.792079364775029E-3</v>
      </c>
      <c r="D684" s="33">
        <v>26.400852783415836</v>
      </c>
      <c r="E684" s="33">
        <v>1.1750206830137245E-3</v>
      </c>
      <c r="F684" s="33">
        <v>25.570543977932502</v>
      </c>
    </row>
    <row r="685" spans="1:6" x14ac:dyDescent="0.35">
      <c r="A685" s="33">
        <v>1.3393027095070442E-3</v>
      </c>
      <c r="B685" s="33">
        <v>18.999333306664695</v>
      </c>
      <c r="C685" s="33">
        <v>1.7932629373326946E-3</v>
      </c>
      <c r="D685" s="33">
        <v>26.400667780425319</v>
      </c>
      <c r="E685" s="33">
        <v>1.2146242526844728E-3</v>
      </c>
      <c r="F685" s="33">
        <v>25.565101609450551</v>
      </c>
    </row>
    <row r="686" spans="1:6" x14ac:dyDescent="0.35">
      <c r="A686" s="33">
        <v>1.3465060962980181E-3</v>
      </c>
      <c r="B686" s="33">
        <v>18.998763582466026</v>
      </c>
      <c r="C686" s="33">
        <v>1.803806389127199E-3</v>
      </c>
      <c r="D686" s="33">
        <v>26.399012597429191</v>
      </c>
      <c r="E686" s="33">
        <v>1.2304418775177333E-3</v>
      </c>
      <c r="F686" s="33">
        <v>25.562881912274193</v>
      </c>
    </row>
    <row r="687" spans="1:6" x14ac:dyDescent="0.35">
      <c r="A687" s="33">
        <v>1.3593497789213904E-3</v>
      </c>
      <c r="B687" s="33">
        <v>18.99774221393039</v>
      </c>
      <c r="C687" s="33">
        <v>1.8374373144456699E-3</v>
      </c>
      <c r="D687" s="33">
        <v>26.393647133932642</v>
      </c>
      <c r="E687" s="33">
        <v>1.241231402268663E-3</v>
      </c>
      <c r="F687" s="33">
        <v>25.56135274614206</v>
      </c>
    </row>
    <row r="688" spans="1:6" x14ac:dyDescent="0.35">
      <c r="A688" s="33">
        <v>1.3836072138060248E-3</v>
      </c>
      <c r="B688" s="33">
        <v>18.995793804793813</v>
      </c>
      <c r="C688" s="33">
        <v>1.8560259868714282E-3</v>
      </c>
      <c r="D688" s="33">
        <v>26.390625432017291</v>
      </c>
      <c r="E688" s="33">
        <v>1.2688492849558879E-3</v>
      </c>
      <c r="F688" s="33">
        <v>25.557382900153119</v>
      </c>
    </row>
    <row r="689" spans="1:6" x14ac:dyDescent="0.35">
      <c r="A689" s="33">
        <v>1.4194466542262925E-3</v>
      </c>
      <c r="B689" s="33">
        <v>18.992868727460532</v>
      </c>
      <c r="C689" s="33">
        <v>1.8855224441380737E-3</v>
      </c>
      <c r="D689" s="33">
        <v>26.385748712815012</v>
      </c>
      <c r="E689" s="33">
        <v>1.3498765008100159E-3</v>
      </c>
      <c r="F689" s="33">
        <v>25.545274375365576</v>
      </c>
    </row>
    <row r="690" spans="1:6" x14ac:dyDescent="0.35">
      <c r="A690" s="33">
        <v>1.4367818563628255E-3</v>
      </c>
      <c r="B690" s="33">
        <v>18.991434053385628</v>
      </c>
      <c r="C690" s="33">
        <v>1.9150978953483904E-3</v>
      </c>
      <c r="D690" s="33">
        <v>26.380758112152375</v>
      </c>
      <c r="E690" s="33">
        <v>1.3652334626816031E-3</v>
      </c>
      <c r="F690" s="33">
        <v>25.542901921937023</v>
      </c>
    </row>
    <row r="691" spans="1:6" x14ac:dyDescent="0.35">
      <c r="A691" s="33">
        <v>1.4513790646469855E-3</v>
      </c>
      <c r="B691" s="33">
        <v>18.990215947382314</v>
      </c>
      <c r="C691" s="33">
        <v>1.9301878404341531E-3</v>
      </c>
      <c r="D691" s="33">
        <v>26.378172938010668</v>
      </c>
      <c r="E691" s="33">
        <v>1.453512835196603E-3</v>
      </c>
      <c r="F691" s="33">
        <v>25.528785132542332</v>
      </c>
    </row>
    <row r="692" spans="1:6" x14ac:dyDescent="0.35">
      <c r="A692" s="33">
        <v>1.4925375905060505E-3</v>
      </c>
      <c r="B692" s="33">
        <v>18.986731990605936</v>
      </c>
      <c r="C692" s="33">
        <v>1.9669385149436551E-3</v>
      </c>
      <c r="D692" s="33">
        <v>26.371767064292861</v>
      </c>
      <c r="E692" s="33">
        <v>1.4756028255449344E-3</v>
      </c>
      <c r="F692" s="33">
        <v>25.525125232288389</v>
      </c>
    </row>
    <row r="693" spans="1:6" x14ac:dyDescent="0.35">
      <c r="A693" s="33">
        <v>1.5220703090686718E-3</v>
      </c>
      <c r="B693" s="33">
        <v>18.984187234042093</v>
      </c>
      <c r="C693" s="33">
        <v>1.9826136353285578E-3</v>
      </c>
      <c r="D693" s="33">
        <v>26.368987437618813</v>
      </c>
      <c r="E693" s="33">
        <v>1.478167370913504E-3</v>
      </c>
      <c r="F693" s="33">
        <v>25.524697031210746</v>
      </c>
    </row>
    <row r="694" spans="1:6" x14ac:dyDescent="0.35">
      <c r="A694" s="33">
        <v>1.5608063677241435E-3</v>
      </c>
      <c r="B694" s="33">
        <v>18.980792613516929</v>
      </c>
      <c r="C694" s="33">
        <v>2.0002228693511231E-3</v>
      </c>
      <c r="D694" s="33">
        <v>26.365831081430461</v>
      </c>
      <c r="E694" s="33">
        <v>1.4818723566520748E-3</v>
      </c>
      <c r="F694" s="33">
        <v>25.524077197814101</v>
      </c>
    </row>
    <row r="695" spans="1:6" x14ac:dyDescent="0.35">
      <c r="A695" s="33">
        <v>1.567398440012676E-3</v>
      </c>
      <c r="B695" s="33">
        <v>18.980208499742748</v>
      </c>
      <c r="C695" s="33">
        <v>2.0316010124492483E-3</v>
      </c>
      <c r="D695" s="33">
        <v>26.360118230521728</v>
      </c>
      <c r="E695" s="33">
        <v>1.4901333728136489E-3</v>
      </c>
      <c r="F695" s="33">
        <v>25.52268999018812</v>
      </c>
    </row>
    <row r="696" spans="1:6" x14ac:dyDescent="0.35">
      <c r="A696" s="33">
        <v>1.5843967252963129E-3</v>
      </c>
      <c r="B696" s="33">
        <v>18.978693693894442</v>
      </c>
      <c r="C696" s="33">
        <v>2.1294125693390861E-3</v>
      </c>
      <c r="D696" s="33">
        <v>26.341583466134754</v>
      </c>
      <c r="E696" s="33">
        <v>1.537304920524681E-3</v>
      </c>
      <c r="F696" s="33">
        <v>25.51463230950494</v>
      </c>
    </row>
    <row r="697" spans="1:6" x14ac:dyDescent="0.35">
      <c r="A697" s="33">
        <v>1.6059100930019294E-3</v>
      </c>
      <c r="B697" s="33">
        <v>18.976758733729213</v>
      </c>
      <c r="C697" s="33">
        <v>2.179969269275992E-3</v>
      </c>
      <c r="D697" s="33">
        <v>26.331572407913562</v>
      </c>
      <c r="E697" s="33">
        <v>1.6296970560315447E-3</v>
      </c>
      <c r="F697" s="33">
        <v>25.498177598271685</v>
      </c>
    </row>
    <row r="698" spans="1:6" x14ac:dyDescent="0.35">
      <c r="A698" s="33">
        <v>1.6202136095301064E-3</v>
      </c>
      <c r="B698" s="33">
        <v>18.975461244957977</v>
      </c>
      <c r="C698" s="33">
        <v>2.2112784608302374E-3</v>
      </c>
      <c r="D698" s="33">
        <v>26.325225651611003</v>
      </c>
      <c r="E698" s="33">
        <v>1.6816820780053761E-3</v>
      </c>
      <c r="F698" s="33">
        <v>25.488528279782251</v>
      </c>
    </row>
    <row r="699" spans="1:6" x14ac:dyDescent="0.35">
      <c r="A699" s="33">
        <v>1.6745747703321684E-3</v>
      </c>
      <c r="B699" s="33">
        <v>18.970449978468896</v>
      </c>
      <c r="C699" s="33">
        <v>2.214895680166128E-3</v>
      </c>
      <c r="D699" s="33">
        <v>26.324485155159934</v>
      </c>
      <c r="E699" s="33">
        <v>1.7218059037116403E-3</v>
      </c>
      <c r="F699" s="33">
        <v>25.480888345126356</v>
      </c>
    </row>
    <row r="700" spans="1:6" x14ac:dyDescent="0.35">
      <c r="A700" s="33">
        <v>1.6806726645182443E-3</v>
      </c>
      <c r="B700" s="33">
        <v>18.969879937358016</v>
      </c>
      <c r="C700" s="33">
        <v>2.2254909848798739E-3</v>
      </c>
      <c r="D700" s="33">
        <v>26.322307516213655</v>
      </c>
      <c r="E700" s="33">
        <v>1.7247756333145831E-3</v>
      </c>
      <c r="F700" s="33">
        <v>25.48031622931093</v>
      </c>
    </row>
    <row r="701" spans="1:6" x14ac:dyDescent="0.35">
      <c r="A701" s="33">
        <v>1.6935810906491342E-3</v>
      </c>
      <c r="B701" s="33">
        <v>18.968667975508414</v>
      </c>
      <c r="C701" s="33">
        <v>2.227646301332202E-3</v>
      </c>
      <c r="D701" s="33">
        <v>26.321862962348181</v>
      </c>
      <c r="E701" s="33">
        <v>1.7298904598140219E-3</v>
      </c>
      <c r="F701" s="33">
        <v>25.479328713619978</v>
      </c>
    </row>
    <row r="702" spans="1:6" x14ac:dyDescent="0.35">
      <c r="A702" s="33">
        <v>1.7457670495562071E-3</v>
      </c>
      <c r="B702" s="33">
        <v>18.963695458121098</v>
      </c>
      <c r="C702" s="33">
        <v>2.2690039299595927E-3</v>
      </c>
      <c r="D702" s="33">
        <v>26.313229509258985</v>
      </c>
      <c r="E702" s="33">
        <v>1.7305001261021498E-3</v>
      </c>
      <c r="F702" s="33">
        <v>25.479210824460832</v>
      </c>
    </row>
    <row r="703" spans="1:6" x14ac:dyDescent="0.35">
      <c r="A703" s="33">
        <v>1.9266654183081918E-3</v>
      </c>
      <c r="B703" s="33">
        <v>18.945555927547982</v>
      </c>
      <c r="C703" s="33">
        <v>2.2794174966129978E-3</v>
      </c>
      <c r="D703" s="33">
        <v>26.311024803279921</v>
      </c>
      <c r="E703" s="33">
        <v>1.7350253379794141E-3</v>
      </c>
      <c r="F703" s="33">
        <v>25.478334591849666</v>
      </c>
    </row>
    <row r="704" spans="1:6" x14ac:dyDescent="0.35">
      <c r="A704" s="33">
        <v>1.9311238701704421E-3</v>
      </c>
      <c r="B704" s="33">
        <v>18.945091187330434</v>
      </c>
      <c r="C704" s="33">
        <v>2.2810807001639784E-3</v>
      </c>
      <c r="D704" s="33">
        <v>26.310671529180791</v>
      </c>
      <c r="E704" s="33">
        <v>1.7510699315268191E-3</v>
      </c>
      <c r="F704" s="33">
        <v>25.475210675939699</v>
      </c>
    </row>
    <row r="705" spans="1:6" x14ac:dyDescent="0.35">
      <c r="A705" s="33">
        <v>1.9430451191812625E-3</v>
      </c>
      <c r="B705" s="33">
        <v>18.9438443691553</v>
      </c>
      <c r="C705" s="33">
        <v>2.284194636734042E-3</v>
      </c>
      <c r="D705" s="33">
        <v>26.310009259878179</v>
      </c>
      <c r="E705" s="33">
        <v>1.7575224362082289E-3</v>
      </c>
      <c r="F705" s="33">
        <v>25.473946820231138</v>
      </c>
    </row>
    <row r="706" spans="1:6" x14ac:dyDescent="0.35">
      <c r="A706" s="33">
        <v>1.9743343037178294E-3</v>
      </c>
      <c r="B706" s="33">
        <v>18.940543029388689</v>
      </c>
      <c r="C706" s="33">
        <v>2.2931216076855165E-3</v>
      </c>
      <c r="D706" s="33">
        <v>26.308104530473958</v>
      </c>
      <c r="E706" s="33">
        <v>1.7683471014141971E-3</v>
      </c>
      <c r="F706" s="33">
        <v>25.471816875949774</v>
      </c>
    </row>
    <row r="707" spans="1:6" x14ac:dyDescent="0.35">
      <c r="A707" s="33">
        <v>2.0291486372427561E-3</v>
      </c>
      <c r="B707" s="33">
        <v>18.934658811506562</v>
      </c>
      <c r="C707" s="33">
        <v>2.300218266600903E-3</v>
      </c>
      <c r="D707" s="33">
        <v>26.306583826826369</v>
      </c>
      <c r="E707" s="33">
        <v>1.7786563166942914E-3</v>
      </c>
      <c r="F707" s="33">
        <v>25.469777044841109</v>
      </c>
    </row>
    <row r="708" spans="1:6" x14ac:dyDescent="0.35">
      <c r="A708" s="33">
        <v>2.04151142697663E-3</v>
      </c>
      <c r="B708" s="33">
        <v>18.933313974590671</v>
      </c>
      <c r="C708" s="33">
        <v>2.3056240619449926E-3</v>
      </c>
      <c r="D708" s="33">
        <v>26.305421583906096</v>
      </c>
      <c r="E708" s="33">
        <v>1.8033908980682625E-3</v>
      </c>
      <c r="F708" s="33">
        <v>25.464837958573888</v>
      </c>
    </row>
    <row r="709" spans="1:6" x14ac:dyDescent="0.35">
      <c r="A709" s="33">
        <v>2.0658554263592458E-3</v>
      </c>
      <c r="B709" s="33">
        <v>18.930646759581897</v>
      </c>
      <c r="C709" s="33">
        <v>2.3349342557890365E-3</v>
      </c>
      <c r="D709" s="33">
        <v>26.299061739174338</v>
      </c>
      <c r="E709" s="33">
        <v>1.898481868232126E-3</v>
      </c>
      <c r="F709" s="33">
        <v>25.445259169727802</v>
      </c>
    </row>
    <row r="710" spans="1:6" x14ac:dyDescent="0.35">
      <c r="A710" s="33">
        <v>2.0703217467950134E-3</v>
      </c>
      <c r="B710" s="33">
        <v>18.930154671156043</v>
      </c>
      <c r="C710" s="33">
        <v>2.3710543326436254E-3</v>
      </c>
      <c r="D710" s="33">
        <v>26.291089231964119</v>
      </c>
      <c r="E710" s="33">
        <v>1.8996522863088344E-3</v>
      </c>
      <c r="F710" s="33">
        <v>25.445012351085268</v>
      </c>
    </row>
    <row r="711" spans="1:6" x14ac:dyDescent="0.35">
      <c r="A711" s="33">
        <v>2.0885570540884173E-3</v>
      </c>
      <c r="B711" s="33">
        <v>18.928136728314559</v>
      </c>
      <c r="C711" s="33">
        <v>2.384422844260525E-3</v>
      </c>
      <c r="D711" s="33">
        <v>26.288100729321801</v>
      </c>
      <c r="E711" s="33">
        <v>1.9791100467636911E-3</v>
      </c>
      <c r="F711" s="33">
        <v>25.427924930447986</v>
      </c>
    </row>
    <row r="712" spans="1:6" x14ac:dyDescent="0.35">
      <c r="A712" s="33">
        <v>2.2514080804574279E-3</v>
      </c>
      <c r="B712" s="33">
        <v>18.909487765806489</v>
      </c>
      <c r="C712" s="33">
        <v>2.4160777256638194E-3</v>
      </c>
      <c r="D712" s="33">
        <v>26.280943030855958</v>
      </c>
      <c r="E712" s="33">
        <v>1.9826028799035836E-3</v>
      </c>
      <c r="F712" s="33">
        <v>25.427158822901969</v>
      </c>
    </row>
    <row r="713" spans="1:6" x14ac:dyDescent="0.35">
      <c r="A713" s="33">
        <v>2.3360597975477064E-3</v>
      </c>
      <c r="B713" s="33">
        <v>18.899348638894207</v>
      </c>
      <c r="C713" s="33">
        <v>2.4253346959268083E-3</v>
      </c>
      <c r="D713" s="33">
        <v>26.278828277034982</v>
      </c>
      <c r="E713" s="33">
        <v>1.9875514180258298E-3</v>
      </c>
      <c r="F713" s="33">
        <v>25.426071268359653</v>
      </c>
    </row>
    <row r="714" spans="1:6" x14ac:dyDescent="0.35">
      <c r="A714" s="33">
        <v>2.350884697702769E-3</v>
      </c>
      <c r="B714" s="33">
        <v>18.89754170782728</v>
      </c>
      <c r="C714" s="33">
        <v>2.4721892009501021E-3</v>
      </c>
      <c r="D714" s="33">
        <v>26.267974553605118</v>
      </c>
      <c r="E714" s="33">
        <v>1.9965566901819338E-3</v>
      </c>
      <c r="F714" s="33">
        <v>25.424085665954426</v>
      </c>
    </row>
    <row r="715" spans="1:6" x14ac:dyDescent="0.35">
      <c r="A715" s="33">
        <v>2.3724803536303955E-3</v>
      </c>
      <c r="B715" s="33">
        <v>18.894892852126851</v>
      </c>
      <c r="C715" s="33">
        <v>2.5014453919411897E-3</v>
      </c>
      <c r="D715" s="33">
        <v>26.26107064211849</v>
      </c>
      <c r="E715" s="33">
        <v>2.0397253894841451E-3</v>
      </c>
      <c r="F715" s="33">
        <v>25.414451029640961</v>
      </c>
    </row>
    <row r="716" spans="1:6" x14ac:dyDescent="0.35">
      <c r="A716" s="33">
        <v>2.3743580604622971E-3</v>
      </c>
      <c r="B716" s="33">
        <v>18.894661604429206</v>
      </c>
      <c r="C716" s="33">
        <v>2.5399557099399536E-3</v>
      </c>
      <c r="D716" s="33">
        <v>26.251834485249521</v>
      </c>
      <c r="E716" s="33">
        <v>2.0534401993049572E-3</v>
      </c>
      <c r="F716" s="33">
        <v>25.411349845327464</v>
      </c>
    </row>
    <row r="717" spans="1:6" x14ac:dyDescent="0.35">
      <c r="A717" s="33">
        <v>2.3781819287787944E-3</v>
      </c>
      <c r="B717" s="33">
        <v>18.894190216610472</v>
      </c>
      <c r="C717" s="33">
        <v>2.5700005578715998E-3</v>
      </c>
      <c r="D717" s="33">
        <v>26.244511596689325</v>
      </c>
      <c r="E717" s="33">
        <v>2.0554477945803791E-3</v>
      </c>
      <c r="F717" s="33">
        <v>25.410894262107032</v>
      </c>
    </row>
    <row r="718" spans="1:6" x14ac:dyDescent="0.35">
      <c r="A718" s="33">
        <v>2.3837913552761975E-3</v>
      </c>
      <c r="B718" s="33">
        <v>18.893497592820157</v>
      </c>
      <c r="C718" s="33">
        <v>2.5799709094397527E-3</v>
      </c>
      <c r="D718" s="33">
        <v>26.242058847025639</v>
      </c>
      <c r="E718" s="33">
        <v>2.0719261518954528E-3</v>
      </c>
      <c r="F718" s="33">
        <v>25.407139134205778</v>
      </c>
    </row>
    <row r="719" spans="1:6" x14ac:dyDescent="0.35">
      <c r="A719" s="33">
        <v>2.4686624961745619E-3</v>
      </c>
      <c r="B719" s="33">
        <v>18.882855540303606</v>
      </c>
      <c r="C719" s="33">
        <v>2.6180862540984761E-3</v>
      </c>
      <c r="D719" s="33">
        <v>26.232578302147552</v>
      </c>
      <c r="E719" s="33">
        <v>2.1213202919023277E-3</v>
      </c>
      <c r="F719" s="33">
        <v>25.395715514068836</v>
      </c>
    </row>
    <row r="720" spans="1:6" x14ac:dyDescent="0.35">
      <c r="A720" s="33">
        <v>2.4743556105850796E-3</v>
      </c>
      <c r="B720" s="33">
        <v>18.882130767125215</v>
      </c>
      <c r="C720" s="33">
        <v>2.6356022140218665E-3</v>
      </c>
      <c r="D720" s="33">
        <v>26.228166243628817</v>
      </c>
      <c r="E720" s="33">
        <v>2.13737572868495E-3</v>
      </c>
      <c r="F720" s="33">
        <v>25.391948220359208</v>
      </c>
    </row>
    <row r="721" spans="1:6" x14ac:dyDescent="0.35">
      <c r="A721" s="33">
        <v>2.4968801985871458E-3</v>
      </c>
      <c r="B721" s="33">
        <v>18.879249791660168</v>
      </c>
      <c r="C721" s="33">
        <v>2.6485051237055009E-3</v>
      </c>
      <c r="D721" s="33">
        <v>26.22489391303202</v>
      </c>
      <c r="E721" s="33">
        <v>2.2034530203817763E-3</v>
      </c>
      <c r="F721" s="33">
        <v>25.376164718741606</v>
      </c>
    </row>
    <row r="722" spans="1:6" x14ac:dyDescent="0.35">
      <c r="A722" s="33">
        <v>2.5477720787987828E-3</v>
      </c>
      <c r="B722" s="33">
        <v>18.872661584596774</v>
      </c>
      <c r="C722" s="33">
        <v>2.7231023947609343E-3</v>
      </c>
      <c r="D722" s="33">
        <v>26.205605626035801</v>
      </c>
      <c r="E722" s="33">
        <v>2.3163308909113305E-3</v>
      </c>
      <c r="F722" s="33">
        <v>25.348165963450342</v>
      </c>
    </row>
    <row r="723" spans="1:6" x14ac:dyDescent="0.35">
      <c r="A723" s="33">
        <v>2.5673955052457334E-3</v>
      </c>
      <c r="B723" s="33">
        <v>18.870092012698443</v>
      </c>
      <c r="C723" s="33">
        <v>2.7574235904648313E-3</v>
      </c>
      <c r="D723" s="33">
        <v>26.196519968818951</v>
      </c>
      <c r="E723" s="33">
        <v>2.3318704244736995E-3</v>
      </c>
      <c r="F723" s="33">
        <v>25.344209289303461</v>
      </c>
    </row>
    <row r="724" spans="1:6" x14ac:dyDescent="0.35">
      <c r="A724" s="33">
        <v>2.5806465934914914E-3</v>
      </c>
      <c r="B724" s="33">
        <v>18.868347666911738</v>
      </c>
      <c r="C724" s="33">
        <v>2.763137807267696E-3</v>
      </c>
      <c r="D724" s="33">
        <v>26.194994355562187</v>
      </c>
      <c r="E724" s="33">
        <v>2.3563303293501745E-3</v>
      </c>
      <c r="F724" s="33">
        <v>25.337931293822063</v>
      </c>
    </row>
    <row r="725" spans="1:6" x14ac:dyDescent="0.35">
      <c r="A725" s="33">
        <v>2.5873235649509544E-3</v>
      </c>
      <c r="B725" s="33">
        <v>18.867465916758295</v>
      </c>
      <c r="C725" s="33">
        <v>2.7711616826215785E-3</v>
      </c>
      <c r="D725" s="33">
        <v>26.19284587412298</v>
      </c>
      <c r="E725" s="33">
        <v>2.362079796917708E-3</v>
      </c>
      <c r="F725" s="33">
        <v>25.336446732943216</v>
      </c>
    </row>
    <row r="726" spans="1:6" x14ac:dyDescent="0.35">
      <c r="A726" s="33">
        <v>2.6397565398941147E-3</v>
      </c>
      <c r="B726" s="33">
        <v>18.860476342084876</v>
      </c>
      <c r="C726" s="33">
        <v>2.8769618770258477E-3</v>
      </c>
      <c r="D726" s="33">
        <v>26.16383773655884</v>
      </c>
      <c r="E726" s="33">
        <v>2.3733990806260458E-3</v>
      </c>
      <c r="F726" s="33">
        <v>25.333514130387744</v>
      </c>
    </row>
    <row r="727" spans="1:6" x14ac:dyDescent="0.35">
      <c r="A727" s="33">
        <v>2.6990569691649835E-3</v>
      </c>
      <c r="B727" s="33">
        <v>18.85243169149836</v>
      </c>
      <c r="C727" s="33">
        <v>2.8839002041324414E-3</v>
      </c>
      <c r="D727" s="33">
        <v>26.161891351671802</v>
      </c>
      <c r="E727" s="33">
        <v>2.3871818735199195E-3</v>
      </c>
      <c r="F727" s="33">
        <v>25.329925615682882</v>
      </c>
    </row>
    <row r="728" spans="1:6" x14ac:dyDescent="0.35">
      <c r="A728" s="33">
        <v>2.7168542341778749E-3</v>
      </c>
      <c r="B728" s="33">
        <v>18.849988443951979</v>
      </c>
      <c r="C728" s="33">
        <v>2.9181875453364549E-3</v>
      </c>
      <c r="D728" s="33">
        <v>26.152193377187281</v>
      </c>
      <c r="E728" s="33">
        <v>2.4151359541519598E-3</v>
      </c>
      <c r="F728" s="33">
        <v>25.322587897360666</v>
      </c>
    </row>
    <row r="729" spans="1:6" x14ac:dyDescent="0.35">
      <c r="A729" s="33">
        <v>2.7429164743711038E-3</v>
      </c>
      <c r="B729" s="33">
        <v>18.846386518222062</v>
      </c>
      <c r="C729" s="33">
        <v>2.938999149509838E-3</v>
      </c>
      <c r="D729" s="33">
        <v>26.146242515244339</v>
      </c>
      <c r="E729" s="33">
        <v>2.4378120015841982E-3</v>
      </c>
      <c r="F729" s="33">
        <v>25.316577070379349</v>
      </c>
    </row>
    <row r="730" spans="1:6" x14ac:dyDescent="0.35">
      <c r="A730" s="33">
        <v>2.7624326959100796E-3</v>
      </c>
      <c r="B730" s="33">
        <v>18.843670581513152</v>
      </c>
      <c r="C730" s="33">
        <v>2.9482056442562141E-3</v>
      </c>
      <c r="D730" s="33">
        <v>26.143594498935631</v>
      </c>
      <c r="E730" s="33">
        <v>2.4431724534653577E-3</v>
      </c>
      <c r="F730" s="33">
        <v>25.315148495102424</v>
      </c>
    </row>
    <row r="731" spans="1:6" x14ac:dyDescent="0.35">
      <c r="A731" s="33">
        <v>2.8288562004778446E-3</v>
      </c>
      <c r="B731" s="33">
        <v>18.834306967736463</v>
      </c>
      <c r="C731" s="33">
        <v>2.9581771823269519E-3</v>
      </c>
      <c r="D731" s="33">
        <v>26.14071570617336</v>
      </c>
      <c r="E731" s="33">
        <v>2.4854264525308784E-3</v>
      </c>
      <c r="F731" s="33">
        <v>25.303785224582892</v>
      </c>
    </row>
    <row r="732" spans="1:6" x14ac:dyDescent="0.35">
      <c r="A732" s="33">
        <v>2.852335423849113E-3</v>
      </c>
      <c r="B732" s="33">
        <v>18.830952833942998</v>
      </c>
      <c r="C732" s="33">
        <v>2.9772609414011439E-3</v>
      </c>
      <c r="D732" s="33">
        <v>26.135175105166205</v>
      </c>
      <c r="E732" s="33">
        <v>2.5042927431132176E-3</v>
      </c>
      <c r="F732" s="33">
        <v>25.298652872769054</v>
      </c>
    </row>
    <row r="733" spans="1:6" x14ac:dyDescent="0.35">
      <c r="A733" s="33">
        <v>2.867526504293943E-3</v>
      </c>
      <c r="B733" s="33">
        <v>18.828770385875714</v>
      </c>
      <c r="C733" s="33">
        <v>2.9923344376258532E-3</v>
      </c>
      <c r="D733" s="33">
        <v>26.130769941843088</v>
      </c>
      <c r="E733" s="33">
        <v>2.5401468162327126E-3</v>
      </c>
      <c r="F733" s="33">
        <v>25.288799454365126</v>
      </c>
    </row>
    <row r="734" spans="1:6" x14ac:dyDescent="0.35">
      <c r="A734" s="33">
        <v>2.9069787913090896E-3</v>
      </c>
      <c r="B734" s="33">
        <v>18.823057231803965</v>
      </c>
      <c r="C734" s="33">
        <v>3.0152174417254871E-3</v>
      </c>
      <c r="D734" s="33">
        <v>26.124033822351056</v>
      </c>
      <c r="E734" s="33">
        <v>2.5768320311509098E-3</v>
      </c>
      <c r="F734" s="33">
        <v>25.278582473744695</v>
      </c>
    </row>
    <row r="735" spans="1:6" x14ac:dyDescent="0.35">
      <c r="A735" s="33">
        <v>2.9112683469916479E-3</v>
      </c>
      <c r="B735" s="33">
        <v>18.822432122855471</v>
      </c>
      <c r="C735" s="33">
        <v>3.0278587294376501E-3</v>
      </c>
      <c r="D735" s="33">
        <v>26.120287434076111</v>
      </c>
      <c r="E735" s="33">
        <v>2.5900942883739318E-3</v>
      </c>
      <c r="F735" s="33">
        <v>25.274855272345398</v>
      </c>
    </row>
    <row r="736" spans="1:6" x14ac:dyDescent="0.35">
      <c r="A736" s="33">
        <v>2.965894413378248E-3</v>
      </c>
      <c r="B736" s="33">
        <v>18.814404195705009</v>
      </c>
      <c r="C736" s="33">
        <v>3.0302800583346065E-3</v>
      </c>
      <c r="D736" s="33">
        <v>26.119567804667849</v>
      </c>
      <c r="E736" s="33">
        <v>2.6281881381853894E-3</v>
      </c>
      <c r="F736" s="33">
        <v>25.264050283179103</v>
      </c>
    </row>
    <row r="737" spans="1:6" x14ac:dyDescent="0.35">
      <c r="A737" s="33">
        <v>3.0892209643187834E-3</v>
      </c>
      <c r="B737" s="33">
        <v>18.795821192594985</v>
      </c>
      <c r="C737" s="33">
        <v>3.0520272904771399E-3</v>
      </c>
      <c r="D737" s="33">
        <v>26.113075028810879</v>
      </c>
      <c r="E737" s="33">
        <v>2.6414116481217062E-3</v>
      </c>
      <c r="F737" s="33">
        <v>25.260265179369433</v>
      </c>
    </row>
    <row r="738" spans="1:6" x14ac:dyDescent="0.35">
      <c r="A738" s="33">
        <v>3.0987938308217147E-3</v>
      </c>
      <c r="B738" s="33">
        <v>18.794352187461232</v>
      </c>
      <c r="C738" s="33">
        <v>3.0599969876547689E-3</v>
      </c>
      <c r="D738" s="33">
        <v>26.11068237982262</v>
      </c>
      <c r="E738" s="33">
        <v>2.7542592893838123E-3</v>
      </c>
      <c r="F738" s="33">
        <v>25.227244417962225</v>
      </c>
    </row>
    <row r="739" spans="1:6" x14ac:dyDescent="0.35">
      <c r="A739" s="33">
        <v>3.111913561120862E-3</v>
      </c>
      <c r="B739" s="33">
        <v>18.792332691623447</v>
      </c>
      <c r="C739" s="33">
        <v>3.095659340132912E-3</v>
      </c>
      <c r="D739" s="33">
        <v>26.09988893700956</v>
      </c>
      <c r="E739" s="33">
        <v>2.7636498729047914E-3</v>
      </c>
      <c r="F739" s="33">
        <v>25.224438669639486</v>
      </c>
    </row>
    <row r="740" spans="1:6" x14ac:dyDescent="0.35">
      <c r="A740" s="33">
        <v>3.1204951977938469E-3</v>
      </c>
      <c r="B740" s="33">
        <v>18.791007854885052</v>
      </c>
      <c r="C740" s="33">
        <v>3.10137978953001E-3</v>
      </c>
      <c r="D740" s="33">
        <v>26.098144384968911</v>
      </c>
      <c r="E740" s="33">
        <v>2.8274994941825124E-3</v>
      </c>
      <c r="F740" s="33">
        <v>25.205125985320269</v>
      </c>
    </row>
    <row r="741" spans="1:6" x14ac:dyDescent="0.35">
      <c r="A741" s="33">
        <v>3.1266309994319222E-3</v>
      </c>
      <c r="B741" s="33">
        <v>18.79005872564365</v>
      </c>
      <c r="C741" s="33">
        <v>3.1040635775100049E-3</v>
      </c>
      <c r="D741" s="33">
        <v>26.097324657434537</v>
      </c>
      <c r="E741" s="33">
        <v>2.8302347829719625E-3</v>
      </c>
      <c r="F741" s="33">
        <v>25.204289475596223</v>
      </c>
    </row>
    <row r="742" spans="1:6" x14ac:dyDescent="0.35">
      <c r="A742" s="33">
        <v>3.135475353292724E-3</v>
      </c>
      <c r="B742" s="33">
        <v>18.788687858352539</v>
      </c>
      <c r="C742" s="33">
        <v>3.1134260943497874E-3</v>
      </c>
      <c r="D742" s="33">
        <v>26.094458706394665</v>
      </c>
      <c r="E742" s="33">
        <v>2.8950322835695408E-3</v>
      </c>
      <c r="F742" s="33">
        <v>25.18425321664559</v>
      </c>
    </row>
    <row r="743" spans="1:6" x14ac:dyDescent="0.35">
      <c r="A743" s="33">
        <v>3.1662295580495133E-3</v>
      </c>
      <c r="B743" s="33">
        <v>18.783895623125925</v>
      </c>
      <c r="C743" s="33">
        <v>3.1803524855319996E-3</v>
      </c>
      <c r="D743" s="33">
        <v>26.073687267758505</v>
      </c>
      <c r="E743" s="33">
        <v>2.9142401367268597E-3</v>
      </c>
      <c r="F743" s="33">
        <v>25.178232931073055</v>
      </c>
    </row>
    <row r="744" spans="1:6" x14ac:dyDescent="0.35">
      <c r="A744" s="33">
        <v>3.1771326211189731E-3</v>
      </c>
      <c r="B744" s="33">
        <v>18.782187213066802</v>
      </c>
      <c r="C744" s="33">
        <v>3.1912496468071544E-3</v>
      </c>
      <c r="D744" s="33">
        <v>26.070257965748922</v>
      </c>
      <c r="E744" s="33">
        <v>2.9266043715694156E-3</v>
      </c>
      <c r="F744" s="33">
        <v>25.174338067248527</v>
      </c>
    </row>
    <row r="745" spans="1:6" x14ac:dyDescent="0.35">
      <c r="A745" s="33">
        <v>3.2414939241710229E-3</v>
      </c>
      <c r="B745" s="33">
        <v>18.772001647911754</v>
      </c>
      <c r="C745" s="33">
        <v>3.2062906271547393E-3</v>
      </c>
      <c r="D745" s="33">
        <v>26.065502913306016</v>
      </c>
      <c r="E745" s="33">
        <v>2.975874955404279E-3</v>
      </c>
      <c r="F745" s="33">
        <v>25.158665293036066</v>
      </c>
    </row>
    <row r="746" spans="1:6" x14ac:dyDescent="0.35">
      <c r="A746" s="33">
        <v>3.2733253449693297E-3</v>
      </c>
      <c r="B746" s="33">
        <v>18.766900515221103</v>
      </c>
      <c r="C746" s="33">
        <v>3.2339230483981849E-3</v>
      </c>
      <c r="D746" s="33">
        <v>26.056701650172368</v>
      </c>
      <c r="E746" s="33">
        <v>2.986987563005728E-3</v>
      </c>
      <c r="F746" s="33">
        <v>25.155096857701604</v>
      </c>
    </row>
    <row r="747" spans="1:6" x14ac:dyDescent="0.35">
      <c r="A747" s="33">
        <v>3.4188067487856823E-3</v>
      </c>
      <c r="B747" s="33">
        <v>18.743051625093788</v>
      </c>
      <c r="C747" s="33">
        <v>3.2459582613070105E-3</v>
      </c>
      <c r="D747" s="33">
        <v>26.052841765037968</v>
      </c>
      <c r="E747" s="33">
        <v>2.9875006827235653E-3</v>
      </c>
      <c r="F747" s="33">
        <v>25.154931788674411</v>
      </c>
    </row>
    <row r="748" spans="1:6" x14ac:dyDescent="0.35">
      <c r="A748" s="33">
        <v>3.4207559012453519E-3</v>
      </c>
      <c r="B748" s="33">
        <v>18.742726150486401</v>
      </c>
      <c r="C748" s="33">
        <v>3.2580665337125117E-3</v>
      </c>
      <c r="D748" s="33">
        <v>26.048942218024795</v>
      </c>
      <c r="E748" s="33">
        <v>3.0095404473574777E-3</v>
      </c>
      <c r="F748" s="33">
        <v>25.147816835675457</v>
      </c>
    </row>
    <row r="749" spans="1:6" x14ac:dyDescent="0.35">
      <c r="A749" s="33">
        <v>3.5719727901402012E-3</v>
      </c>
      <c r="B749" s="33">
        <v>18.716997427365431</v>
      </c>
      <c r="C749" s="33">
        <v>3.278376812814334E-3</v>
      </c>
      <c r="D749" s="33">
        <v>26.042364626458895</v>
      </c>
      <c r="E749" s="33">
        <v>3.0277488855441053E-3</v>
      </c>
      <c r="F749" s="33">
        <v>25.141902137222459</v>
      </c>
    </row>
    <row r="750" spans="1:6" x14ac:dyDescent="0.35">
      <c r="A750" s="33">
        <v>3.5958327130558971E-3</v>
      </c>
      <c r="B750" s="33">
        <v>18.712851700453392</v>
      </c>
      <c r="C750" s="33">
        <v>3.2840752685970765E-3</v>
      </c>
      <c r="D750" s="33">
        <v>26.040510931343999</v>
      </c>
      <c r="E750" s="33">
        <v>3.0548020106900471E-3</v>
      </c>
      <c r="F750" s="33">
        <v>25.133053317870665</v>
      </c>
    </row>
    <row r="751" spans="1:6" x14ac:dyDescent="0.35">
      <c r="A751" s="33">
        <v>3.6429304512523054E-3</v>
      </c>
      <c r="B751" s="33">
        <v>18.704599608704189</v>
      </c>
      <c r="C751" s="33">
        <v>3.2964238716558297E-3</v>
      </c>
      <c r="D751" s="33">
        <v>26.036481603997206</v>
      </c>
      <c r="E751" s="33">
        <v>3.0565654893518527E-3</v>
      </c>
      <c r="F751" s="33">
        <v>25.132473967635164</v>
      </c>
    </row>
    <row r="752" spans="1:6" x14ac:dyDescent="0.35">
      <c r="A752" s="33">
        <v>3.8358313238711925E-3</v>
      </c>
      <c r="B752" s="33">
        <v>18.669851359298974</v>
      </c>
      <c r="C752" s="33">
        <v>3.359830374428479E-3</v>
      </c>
      <c r="D752" s="33">
        <v>26.015526180469202</v>
      </c>
      <c r="E752" s="33">
        <v>3.0763152905781696E-3</v>
      </c>
      <c r="F752" s="33">
        <v>25.125964460048476</v>
      </c>
    </row>
    <row r="753" spans="1:6" x14ac:dyDescent="0.35">
      <c r="A753" s="33">
        <v>3.9113478809121027E-3</v>
      </c>
      <c r="B753" s="33">
        <v>18.655833657931012</v>
      </c>
      <c r="C753" s="33">
        <v>3.3629624929467929E-3</v>
      </c>
      <c r="D753" s="33">
        <v>26.014479507313432</v>
      </c>
      <c r="E753" s="33">
        <v>3.1058919138686144E-3</v>
      </c>
      <c r="F753" s="33">
        <v>25.116143418487951</v>
      </c>
    </row>
    <row r="754" spans="1:6" x14ac:dyDescent="0.35">
      <c r="A754" s="33">
        <v>4.0053458086752826E-3</v>
      </c>
      <c r="B754" s="33">
        <v>18.63806072808617</v>
      </c>
      <c r="C754" s="33">
        <v>3.3901517822966351E-3</v>
      </c>
      <c r="D754" s="33">
        <v>26.005347998243497</v>
      </c>
      <c r="E754" s="33">
        <v>3.1131667422838079E-3</v>
      </c>
      <c r="F754" s="33">
        <v>25.113714445682547</v>
      </c>
    </row>
    <row r="755" spans="1:6" x14ac:dyDescent="0.35">
      <c r="A755" s="33">
        <v>4.0504310598341838E-3</v>
      </c>
      <c r="B755" s="33">
        <v>18.629408632995577</v>
      </c>
      <c r="C755" s="33">
        <v>3.4053993588538628E-3</v>
      </c>
      <c r="D755" s="33">
        <v>26.000191377870248</v>
      </c>
      <c r="E755" s="33">
        <v>3.1339279537039924E-3</v>
      </c>
      <c r="F755" s="33">
        <v>25.106753610012319</v>
      </c>
    </row>
    <row r="756" spans="1:6" x14ac:dyDescent="0.35">
      <c r="A756" s="33">
        <v>4.0532750040555825E-3</v>
      </c>
      <c r="B756" s="33">
        <v>18.628860098492598</v>
      </c>
      <c r="C756" s="33">
        <v>3.4170357414607362E-3</v>
      </c>
      <c r="D756" s="33">
        <v>25.996238775639114</v>
      </c>
      <c r="E756" s="33">
        <v>3.137309762843086E-3</v>
      </c>
      <c r="F756" s="33">
        <v>25.105615697880147</v>
      </c>
    </row>
    <row r="757" spans="1:6" x14ac:dyDescent="0.35">
      <c r="A757" s="33">
        <v>4.1245816398963091E-3</v>
      </c>
      <c r="B757" s="33">
        <v>18.614999424958086</v>
      </c>
      <c r="C757" s="33">
        <v>3.4830407500310106E-3</v>
      </c>
      <c r="D757" s="33">
        <v>25.973536024527434</v>
      </c>
      <c r="E757" s="33">
        <v>3.1524457541612975E-3</v>
      </c>
      <c r="F757" s="33">
        <v>25.100508817311855</v>
      </c>
    </row>
    <row r="758" spans="1:6" x14ac:dyDescent="0.35">
      <c r="A758" s="33">
        <v>4.1476212119197541E-3</v>
      </c>
      <c r="B758" s="33">
        <v>18.610476945145003</v>
      </c>
      <c r="C758" s="33">
        <v>3.4880164769727812E-3</v>
      </c>
      <c r="D758" s="33">
        <v>25.971805156734792</v>
      </c>
      <c r="E758" s="33">
        <v>3.1556142731755123E-3</v>
      </c>
      <c r="F758" s="33">
        <v>25.099436880527438</v>
      </c>
    </row>
    <row r="759" spans="1:6" x14ac:dyDescent="0.35">
      <c r="A759" s="33">
        <v>4.1695682367248309E-3</v>
      </c>
      <c r="B759" s="33">
        <v>18.606148954756243</v>
      </c>
      <c r="C759" s="33">
        <v>3.4935955042989689E-3</v>
      </c>
      <c r="D759" s="33">
        <v>25.969861185392048</v>
      </c>
      <c r="E759" s="33">
        <v>3.1566881846401087E-3</v>
      </c>
      <c r="F759" s="33">
        <v>25.099073341092527</v>
      </c>
    </row>
    <row r="760" spans="1:6" x14ac:dyDescent="0.35">
      <c r="A760" s="33">
        <v>4.1928782600359578E-3</v>
      </c>
      <c r="B760" s="33">
        <v>18.601530858417632</v>
      </c>
      <c r="C760" s="33">
        <v>3.5517006554581982E-3</v>
      </c>
      <c r="D760" s="33">
        <v>25.949411579772907</v>
      </c>
      <c r="E760" s="33">
        <v>3.1616784409240171E-3</v>
      </c>
      <c r="F760" s="33">
        <v>25.09738254290539</v>
      </c>
    </row>
    <row r="761" spans="1:6" x14ac:dyDescent="0.35">
      <c r="A761" s="33">
        <v>4.1953314214886296E-3</v>
      </c>
      <c r="B761" s="33">
        <v>18.601043570443196</v>
      </c>
      <c r="C761" s="33">
        <v>3.6180943991773571E-3</v>
      </c>
      <c r="D761" s="33">
        <v>25.925591591836152</v>
      </c>
      <c r="E761" s="33">
        <v>3.18261240658657E-3</v>
      </c>
      <c r="F761" s="33">
        <v>25.090262779461778</v>
      </c>
    </row>
    <row r="762" spans="1:6" x14ac:dyDescent="0.35">
      <c r="A762" s="33">
        <v>4.2080014002050491E-3</v>
      </c>
      <c r="B762" s="33">
        <v>18.598522978524908</v>
      </c>
      <c r="C762" s="33">
        <v>3.6281973812903336E-3</v>
      </c>
      <c r="D762" s="33">
        <v>25.921924659487473</v>
      </c>
      <c r="E762" s="33">
        <v>3.2350656960622079E-3</v>
      </c>
      <c r="F762" s="33">
        <v>25.07223238079002</v>
      </c>
    </row>
    <row r="763" spans="1:6" x14ac:dyDescent="0.35">
      <c r="A763" s="33">
        <v>4.2257230334990254E-3</v>
      </c>
      <c r="B763" s="33">
        <v>18.594986529371901</v>
      </c>
      <c r="C763" s="33">
        <v>3.6363676433839335E-3</v>
      </c>
      <c r="D763" s="33">
        <v>25.918951056867474</v>
      </c>
      <c r="E763" s="33">
        <v>3.2439455737473155E-3</v>
      </c>
      <c r="F763" s="33">
        <v>25.069153039873942</v>
      </c>
    </row>
    <row r="764" spans="1:6" x14ac:dyDescent="0.35">
      <c r="A764" s="33">
        <v>4.2283361095211049E-3</v>
      </c>
      <c r="B764" s="33">
        <v>18.594464003639253</v>
      </c>
      <c r="C764" s="33">
        <v>3.72044001503378E-3</v>
      </c>
      <c r="D764" s="33">
        <v>25.887929240875522</v>
      </c>
      <c r="E764" s="33">
        <v>3.247997899088197E-3</v>
      </c>
      <c r="F764" s="33">
        <v>25.067745193862962</v>
      </c>
    </row>
    <row r="765" spans="1:6" x14ac:dyDescent="0.35">
      <c r="A765" s="33">
        <v>4.2402890388854421E-3</v>
      </c>
      <c r="B765" s="33">
        <v>18.59207031552231</v>
      </c>
      <c r="C765" s="33">
        <v>3.7703199118694531E-3</v>
      </c>
      <c r="D765" s="33">
        <v>25.86916014016559</v>
      </c>
      <c r="E765" s="33">
        <v>3.2588483975768529E-3</v>
      </c>
      <c r="F765" s="33">
        <v>25.063967555525103</v>
      </c>
    </row>
    <row r="766" spans="1:6" x14ac:dyDescent="0.35">
      <c r="A766" s="33">
        <v>4.2752899296691089E-3</v>
      </c>
      <c r="B766" s="33">
        <v>18.58502792577266</v>
      </c>
      <c r="C766" s="33">
        <v>3.7934712763507618E-3</v>
      </c>
      <c r="D766" s="33">
        <v>25.860356727505359</v>
      </c>
      <c r="E766" s="33">
        <v>3.2649281972684831E-3</v>
      </c>
      <c r="F766" s="33">
        <v>25.061845766183986</v>
      </c>
    </row>
    <row r="767" spans="1:6" x14ac:dyDescent="0.35">
      <c r="A767" s="33">
        <v>4.282662054018364E-3</v>
      </c>
      <c r="B767" s="33">
        <v>18.583538317031287</v>
      </c>
      <c r="C767" s="33">
        <v>3.8409304358714568E-3</v>
      </c>
      <c r="D767" s="33">
        <v>25.842128388768177</v>
      </c>
      <c r="E767" s="33">
        <v>3.2880255080604925E-3</v>
      </c>
      <c r="F767" s="33">
        <v>25.05375175487065</v>
      </c>
    </row>
    <row r="768" spans="1:6" x14ac:dyDescent="0.35">
      <c r="A768" s="33">
        <v>4.3446846040111134E-3</v>
      </c>
      <c r="B768" s="33">
        <v>18.570919459224903</v>
      </c>
      <c r="C768" s="33">
        <v>3.8457490587480328E-3</v>
      </c>
      <c r="D768" s="33">
        <v>25.840263980847471</v>
      </c>
      <c r="E768" s="33">
        <v>3.3058136897813673E-3</v>
      </c>
      <c r="F768" s="33">
        <v>25.047482334728855</v>
      </c>
    </row>
    <row r="769" spans="1:6" x14ac:dyDescent="0.35">
      <c r="A769" s="33">
        <v>4.3857066602695826E-3</v>
      </c>
      <c r="B769" s="33">
        <v>18.562488327837738</v>
      </c>
      <c r="C769" s="33">
        <v>3.8560459090895166E-3</v>
      </c>
      <c r="D769" s="33">
        <v>25.836271528083071</v>
      </c>
      <c r="E769" s="33">
        <v>3.3569595746847053E-3</v>
      </c>
      <c r="F769" s="33">
        <v>25.029282275876561</v>
      </c>
    </row>
    <row r="770" spans="1:6" x14ac:dyDescent="0.35">
      <c r="A770" s="33">
        <v>4.5030632541546668E-3</v>
      </c>
      <c r="B770" s="33">
        <v>18.537995825130778</v>
      </c>
      <c r="C770" s="33">
        <v>3.9321051205557208E-3</v>
      </c>
      <c r="D770" s="33">
        <v>25.80642566771817</v>
      </c>
      <c r="E770" s="33">
        <v>3.4158587642426214E-3</v>
      </c>
      <c r="F770" s="33">
        <v>25.008004395061292</v>
      </c>
    </row>
    <row r="771" spans="1:6" x14ac:dyDescent="0.35">
      <c r="A771" s="33">
        <v>4.5454623716746382E-3</v>
      </c>
      <c r="B771" s="33">
        <v>18.52901160461747</v>
      </c>
      <c r="C771" s="33">
        <v>4.0403287285942528E-3</v>
      </c>
      <c r="D771" s="33">
        <v>25.762883747286509</v>
      </c>
      <c r="E771" s="33">
        <v>3.4289526617009409E-3</v>
      </c>
      <c r="F771" s="33">
        <v>25.003227816123893</v>
      </c>
    </row>
    <row r="772" spans="1:6" x14ac:dyDescent="0.35">
      <c r="A772" s="33">
        <v>4.6794657219589404E-3</v>
      </c>
      <c r="B772" s="33">
        <v>18.500145694809383</v>
      </c>
      <c r="C772" s="33">
        <v>4.0458583376661045E-3</v>
      </c>
      <c r="D772" s="33">
        <v>25.760625213297192</v>
      </c>
      <c r="E772" s="33">
        <v>3.4423225651883994E-3</v>
      </c>
      <c r="F772" s="33">
        <v>24.998333201073731</v>
      </c>
    </row>
    <row r="773" spans="1:6" x14ac:dyDescent="0.35">
      <c r="A773" s="33">
        <v>4.7318700278334127E-3</v>
      </c>
      <c r="B773" s="33">
        <v>18.488663052300865</v>
      </c>
      <c r="C773" s="33">
        <v>4.0844168422246342E-3</v>
      </c>
      <c r="D773" s="33">
        <v>25.744785141193358</v>
      </c>
      <c r="E773" s="33">
        <v>3.4504528607912422E-3</v>
      </c>
      <c r="F773" s="33">
        <v>24.995348197127289</v>
      </c>
    </row>
    <row r="774" spans="1:6" x14ac:dyDescent="0.35">
      <c r="A774" s="33">
        <v>4.7473809067095502E-3</v>
      </c>
      <c r="B774" s="33">
        <v>18.485243481305222</v>
      </c>
      <c r="C774" s="33">
        <v>4.0988732189756391E-3</v>
      </c>
      <c r="D774" s="33">
        <v>25.738805344062754</v>
      </c>
      <c r="E774" s="33">
        <v>3.4560142587514043E-3</v>
      </c>
      <c r="F774" s="33">
        <v>24.993302622650027</v>
      </c>
    </row>
    <row r="775" spans="1:6" x14ac:dyDescent="0.35">
      <c r="A775" s="33">
        <v>4.764409265399212E-3</v>
      </c>
      <c r="B775" s="33">
        <v>18.481478389815713</v>
      </c>
      <c r="C775" s="33">
        <v>4.1047503220135928E-3</v>
      </c>
      <c r="D775" s="33">
        <v>25.736367923120117</v>
      </c>
      <c r="E775" s="33">
        <v>3.4586182056473022E-3</v>
      </c>
      <c r="F775" s="33">
        <v>24.992343806336162</v>
      </c>
    </row>
    <row r="776" spans="1:6" x14ac:dyDescent="0.35">
      <c r="A776" s="33">
        <v>4.7953410237407176E-3</v>
      </c>
      <c r="B776" s="33">
        <v>18.474609803075584</v>
      </c>
      <c r="C776" s="33">
        <v>4.1088655122695677E-3</v>
      </c>
      <c r="D776" s="33">
        <v>25.734659025024687</v>
      </c>
      <c r="E776" s="33">
        <v>3.4722009521453512E-3</v>
      </c>
      <c r="F776" s="33">
        <v>24.987331649209676</v>
      </c>
    </row>
    <row r="777" spans="1:6" x14ac:dyDescent="0.35">
      <c r="A777" s="33">
        <v>4.8426244757879908E-3</v>
      </c>
      <c r="B777" s="33">
        <v>18.464037130430015</v>
      </c>
      <c r="C777" s="33">
        <v>4.1753222883212735E-3</v>
      </c>
      <c r="D777" s="33">
        <v>25.706811395616057</v>
      </c>
      <c r="E777" s="33">
        <v>3.5175664852410272E-3</v>
      </c>
      <c r="F777" s="33">
        <v>24.970460537594914</v>
      </c>
    </row>
    <row r="778" spans="1:6" x14ac:dyDescent="0.35">
      <c r="A778" s="33">
        <v>4.8818618217016559E-3</v>
      </c>
      <c r="B778" s="33">
        <v>18.455196587736669</v>
      </c>
      <c r="C778" s="33">
        <v>4.1867541287448282E-3</v>
      </c>
      <c r="D778" s="33">
        <v>25.701973596390019</v>
      </c>
      <c r="E778" s="33">
        <v>3.5180043693784223E-3</v>
      </c>
      <c r="F778" s="33">
        <v>24.970296711446405</v>
      </c>
    </row>
    <row r="779" spans="1:6" x14ac:dyDescent="0.35">
      <c r="A779" s="33">
        <v>4.911724727350142E-3</v>
      </c>
      <c r="B779" s="33">
        <v>18.448427532400256</v>
      </c>
      <c r="C779" s="33">
        <v>4.1919252415655792E-3</v>
      </c>
      <c r="D779" s="33">
        <v>25.69978068090041</v>
      </c>
      <c r="E779" s="33">
        <v>3.564116129786972E-3</v>
      </c>
      <c r="F779" s="33">
        <v>24.952940104775273</v>
      </c>
    </row>
    <row r="780" spans="1:6" x14ac:dyDescent="0.35">
      <c r="A780" s="33">
        <v>4.9923747337836622E-3</v>
      </c>
      <c r="B780" s="33">
        <v>18.429971222914492</v>
      </c>
      <c r="C780" s="33">
        <v>4.2216421538282386E-3</v>
      </c>
      <c r="D780" s="33">
        <v>25.687123467178466</v>
      </c>
      <c r="E780" s="33">
        <v>3.5869627334406016E-3</v>
      </c>
      <c r="F780" s="33">
        <v>24.944263769881587</v>
      </c>
    </row>
    <row r="781" spans="1:6" x14ac:dyDescent="0.35">
      <c r="A781" s="33">
        <v>5.0125418235441935E-3</v>
      </c>
      <c r="B781" s="33">
        <v>18.425316176586069</v>
      </c>
      <c r="C781" s="33">
        <v>4.2345455503237928E-3</v>
      </c>
      <c r="D781" s="33">
        <v>25.681598340085735</v>
      </c>
      <c r="E781" s="33">
        <v>3.5883521353385155E-3</v>
      </c>
      <c r="F781" s="33">
        <v>24.943734484242015</v>
      </c>
    </row>
    <row r="782" spans="1:6" x14ac:dyDescent="0.35">
      <c r="A782" s="33">
        <v>5.0127809713667142E-3</v>
      </c>
      <c r="B782" s="33">
        <v>18.425260879864918</v>
      </c>
      <c r="C782" s="33">
        <v>4.261484429128398E-3</v>
      </c>
      <c r="D782" s="33">
        <v>25.67000635543835</v>
      </c>
      <c r="E782" s="33">
        <v>3.6055666153039165E-3</v>
      </c>
      <c r="F782" s="33">
        <v>24.937161130081989</v>
      </c>
    </row>
    <row r="783" spans="1:6" x14ac:dyDescent="0.35">
      <c r="A783" s="33">
        <v>5.0811372336731758E-3</v>
      </c>
      <c r="B783" s="33">
        <v>18.409363438449262</v>
      </c>
      <c r="C783" s="33">
        <v>4.2719502082767691E-3</v>
      </c>
      <c r="D783" s="33">
        <v>25.665482094382426</v>
      </c>
      <c r="E783" s="33">
        <v>3.6909963364752506E-3</v>
      </c>
      <c r="F783" s="33">
        <v>24.904113749567419</v>
      </c>
    </row>
    <row r="784" spans="1:6" x14ac:dyDescent="0.35">
      <c r="A784" s="33">
        <v>5.0890695074712281E-3</v>
      </c>
      <c r="B784" s="33">
        <v>18.407506810242214</v>
      </c>
      <c r="C784" s="33">
        <v>4.3682790609937848E-3</v>
      </c>
      <c r="D784" s="33">
        <v>25.623295631247085</v>
      </c>
      <c r="E784" s="33">
        <v>3.6949913623522766E-3</v>
      </c>
      <c r="F784" s="33">
        <v>24.902550999005914</v>
      </c>
    </row>
    <row r="785" spans="1:6" x14ac:dyDescent="0.35">
      <c r="A785" s="33">
        <v>5.176458389232275E-3</v>
      </c>
      <c r="B785" s="33">
        <v>18.386889946780343</v>
      </c>
      <c r="C785" s="33">
        <v>4.4252780313596236E-3</v>
      </c>
      <c r="D785" s="33">
        <v>25.597872269194802</v>
      </c>
      <c r="E785" s="33">
        <v>3.7486237043031548E-3</v>
      </c>
      <c r="F785" s="33">
        <v>24.881421870734695</v>
      </c>
    </row>
    <row r="786" spans="1:6" x14ac:dyDescent="0.35">
      <c r="A786" s="33">
        <v>5.1866010702327561E-3</v>
      </c>
      <c r="B786" s="33">
        <v>18.384477791909518</v>
      </c>
      <c r="C786" s="33">
        <v>4.43662150824069E-3</v>
      </c>
      <c r="D786" s="33">
        <v>25.592771935311848</v>
      </c>
      <c r="E786" s="33">
        <v>3.7665271071439525E-3</v>
      </c>
      <c r="F786" s="33">
        <v>24.874306710107788</v>
      </c>
    </row>
    <row r="787" spans="1:6" x14ac:dyDescent="0.35">
      <c r="A787" s="33">
        <v>5.249355886143745E-3</v>
      </c>
      <c r="B787" s="33">
        <v>18.369464316377687</v>
      </c>
      <c r="C787" s="33">
        <v>4.4395409952117954E-3</v>
      </c>
      <c r="D787" s="33">
        <v>25.591457067450374</v>
      </c>
      <c r="E787" s="33">
        <v>3.7806783607078616E-3</v>
      </c>
      <c r="F787" s="33">
        <v>24.868660836618368</v>
      </c>
    </row>
    <row r="788" spans="1:6" x14ac:dyDescent="0.35">
      <c r="A788" s="33">
        <v>5.3000694327994258E-3</v>
      </c>
      <c r="B788" s="33">
        <v>18.357219852730125</v>
      </c>
      <c r="C788" s="33">
        <v>4.4552906626137137E-3</v>
      </c>
      <c r="D788" s="33">
        <v>25.584348351384975</v>
      </c>
      <c r="E788" s="33">
        <v>3.8043252921552652E-3</v>
      </c>
      <c r="F788" s="33">
        <v>24.859183415193598</v>
      </c>
    </row>
    <row r="789" spans="1:6" x14ac:dyDescent="0.35">
      <c r="A789" s="33">
        <v>5.3034867393620478E-3</v>
      </c>
      <c r="B789" s="33">
        <v>18.356391179426584</v>
      </c>
      <c r="C789" s="33">
        <v>4.4700228404676344E-3</v>
      </c>
      <c r="D789" s="33">
        <v>25.577675321998395</v>
      </c>
      <c r="E789" s="33">
        <v>3.8279235695482141E-3</v>
      </c>
      <c r="F789" s="33">
        <v>24.849671797639061</v>
      </c>
    </row>
    <row r="790" spans="1:6" x14ac:dyDescent="0.35">
      <c r="A790" s="33">
        <v>5.307111354288116E-3</v>
      </c>
      <c r="B790" s="33">
        <v>18.355511740817093</v>
      </c>
      <c r="C790" s="33">
        <v>4.532094824360627E-3</v>
      </c>
      <c r="D790" s="33">
        <v>25.549309710741387</v>
      </c>
      <c r="E790" s="33">
        <v>3.8522372638208971E-3</v>
      </c>
      <c r="F790" s="33">
        <v>24.839815784490387</v>
      </c>
    </row>
    <row r="791" spans="1:6" x14ac:dyDescent="0.35">
      <c r="A791" s="33">
        <v>5.3608127419820179E-3</v>
      </c>
      <c r="B791" s="33">
        <v>18.342422612659085</v>
      </c>
      <c r="C791" s="33">
        <v>4.5351777898254998E-3</v>
      </c>
      <c r="D791" s="33">
        <v>25.54789035298089</v>
      </c>
      <c r="E791" s="33">
        <v>3.8740967612799155E-3</v>
      </c>
      <c r="F791" s="33">
        <v>24.830906131823944</v>
      </c>
    </row>
    <row r="792" spans="1:6" x14ac:dyDescent="0.35">
      <c r="A792" s="33">
        <v>5.3686169329919629E-3</v>
      </c>
      <c r="B792" s="33">
        <v>18.340511143923028</v>
      </c>
      <c r="C792" s="33">
        <v>4.5610340806909516E-3</v>
      </c>
      <c r="D792" s="33">
        <v>25.535947378352063</v>
      </c>
      <c r="E792" s="33">
        <v>3.8967171068137563E-3</v>
      </c>
      <c r="F792" s="33">
        <v>24.821638082373696</v>
      </c>
    </row>
    <row r="793" spans="1:6" x14ac:dyDescent="0.35">
      <c r="A793" s="33">
        <v>5.3784224927586064E-3</v>
      </c>
      <c r="B793" s="33">
        <v>18.338106147167871</v>
      </c>
      <c r="C793" s="33">
        <v>4.5743664735859767E-3</v>
      </c>
      <c r="D793" s="33">
        <v>25.529761910986018</v>
      </c>
      <c r="E793" s="33">
        <v>3.9148424798016628E-3</v>
      </c>
      <c r="F793" s="33">
        <v>24.814176317734265</v>
      </c>
    </row>
    <row r="794" spans="1:6" x14ac:dyDescent="0.35">
      <c r="A794" s="33">
        <v>5.3789363120798454E-3</v>
      </c>
      <c r="B794" s="33">
        <v>18.337980020972292</v>
      </c>
      <c r="C794" s="33">
        <v>4.5822339914095827E-3</v>
      </c>
      <c r="D794" s="33">
        <v>25.526103138923478</v>
      </c>
      <c r="E794" s="33">
        <v>4.0269626845900611E-3</v>
      </c>
      <c r="F794" s="33">
        <v>24.767321045730405</v>
      </c>
    </row>
    <row r="795" spans="1:6" x14ac:dyDescent="0.35">
      <c r="A795" s="33">
        <v>5.3950034516594518E-3</v>
      </c>
      <c r="B795" s="33">
        <v>18.334030909159591</v>
      </c>
      <c r="C795" s="33">
        <v>4.5871992929067094E-3</v>
      </c>
      <c r="D795" s="33">
        <v>25.523790716563457</v>
      </c>
      <c r="E795" s="33">
        <v>4.0741773512964641E-3</v>
      </c>
      <c r="F795" s="33">
        <v>24.7472313939057</v>
      </c>
    </row>
    <row r="796" spans="1:6" x14ac:dyDescent="0.35">
      <c r="A796" s="33">
        <v>5.4144558404495514E-3</v>
      </c>
      <c r="B796" s="33">
        <v>18.329236410666905</v>
      </c>
      <c r="C796" s="33">
        <v>4.6036357891596656E-3</v>
      </c>
      <c r="D796" s="33">
        <v>25.516117654026953</v>
      </c>
      <c r="E796" s="33">
        <v>4.1237170775802615E-3</v>
      </c>
      <c r="F796" s="33">
        <v>24.725924853244823</v>
      </c>
    </row>
    <row r="797" spans="1:6" x14ac:dyDescent="0.35">
      <c r="A797" s="33">
        <v>5.4863318324164375E-3</v>
      </c>
      <c r="B797" s="33">
        <v>18.31139440846141</v>
      </c>
      <c r="C797" s="33">
        <v>4.6061804148972811E-3</v>
      </c>
      <c r="D797" s="33">
        <v>25.514927230583652</v>
      </c>
      <c r="E797" s="33">
        <v>4.146515961848618E-3</v>
      </c>
      <c r="F797" s="33">
        <v>24.716041144545663</v>
      </c>
    </row>
    <row r="798" spans="1:6" x14ac:dyDescent="0.35">
      <c r="A798" s="33">
        <v>5.4915019936751614E-3</v>
      </c>
      <c r="B798" s="33">
        <v>18.310103338957457</v>
      </c>
      <c r="C798" s="33">
        <v>4.6065532073896855E-3</v>
      </c>
      <c r="D798" s="33">
        <v>25.514752774710168</v>
      </c>
      <c r="E798" s="33">
        <v>4.1723461148731756E-3</v>
      </c>
      <c r="F798" s="33">
        <v>24.704783925832452</v>
      </c>
    </row>
    <row r="799" spans="1:6" x14ac:dyDescent="0.35">
      <c r="A799" s="33">
        <v>5.5080610376983825E-3</v>
      </c>
      <c r="B799" s="33">
        <v>18.305961375055372</v>
      </c>
      <c r="C799" s="33">
        <v>4.6124618022044027E-3</v>
      </c>
      <c r="D799" s="33">
        <v>25.51198579630681</v>
      </c>
      <c r="E799" s="33">
        <v>4.2138593881642077E-3</v>
      </c>
      <c r="F799" s="33">
        <v>24.686559748265346</v>
      </c>
    </row>
    <row r="800" spans="1:6" x14ac:dyDescent="0.35">
      <c r="A800" s="33">
        <v>5.5674749440485383E-3</v>
      </c>
      <c r="B800" s="33">
        <v>18.291013365626227</v>
      </c>
      <c r="C800" s="33">
        <v>4.6232398041872467E-3</v>
      </c>
      <c r="D800" s="33">
        <v>25.506929136032667</v>
      </c>
      <c r="E800" s="33">
        <v>4.2689712188301214E-3</v>
      </c>
      <c r="F800" s="33">
        <v>24.662115016067361</v>
      </c>
    </row>
    <row r="801" spans="1:6" x14ac:dyDescent="0.35">
      <c r="A801" s="33">
        <v>5.6337050413056231E-3</v>
      </c>
      <c r="B801" s="33">
        <v>18.274191091872041</v>
      </c>
      <c r="C801" s="33">
        <v>4.6481807753778756E-3</v>
      </c>
      <c r="D801" s="33">
        <v>25.495181419957909</v>
      </c>
      <c r="E801" s="33">
        <v>4.2949242828808709E-3</v>
      </c>
      <c r="F801" s="33">
        <v>24.650504720375711</v>
      </c>
    </row>
    <row r="802" spans="1:6" x14ac:dyDescent="0.35">
      <c r="A802" s="33">
        <v>5.7047923430637616E-3</v>
      </c>
      <c r="B802" s="33">
        <v>18.255948690250264</v>
      </c>
      <c r="C802" s="33">
        <v>4.6490322454726622E-3</v>
      </c>
      <c r="D802" s="33">
        <v>25.494779219572617</v>
      </c>
      <c r="E802" s="33">
        <v>4.3328217565865744E-3</v>
      </c>
      <c r="F802" s="33">
        <v>24.633437547539842</v>
      </c>
    </row>
    <row r="803" spans="1:6" x14ac:dyDescent="0.35">
      <c r="A803" s="33">
        <v>5.7149840750164551E-3</v>
      </c>
      <c r="B803" s="33">
        <v>18.253317506839142</v>
      </c>
      <c r="C803" s="33">
        <v>4.6562046873570564E-3</v>
      </c>
      <c r="D803" s="33">
        <v>25.491388258978212</v>
      </c>
      <c r="E803" s="33">
        <v>4.3399345576369238E-3</v>
      </c>
      <c r="F803" s="33">
        <v>24.630219298650648</v>
      </c>
    </row>
    <row r="804" spans="1:6" x14ac:dyDescent="0.35">
      <c r="A804" s="33">
        <v>5.7265725572013589E-3</v>
      </c>
      <c r="B804" s="33">
        <v>18.250320923960842</v>
      </c>
      <c r="C804" s="33">
        <v>4.7384450835848812E-3</v>
      </c>
      <c r="D804" s="33">
        <v>25.45212607772509</v>
      </c>
      <c r="E804" s="33">
        <v>4.3601769059031497E-3</v>
      </c>
      <c r="F804" s="33">
        <v>24.621034576949658</v>
      </c>
    </row>
    <row r="805" spans="1:6" x14ac:dyDescent="0.35">
      <c r="A805" s="33">
        <v>5.7467939371272482E-3</v>
      </c>
      <c r="B805" s="33">
        <v>18.245079789889534</v>
      </c>
      <c r="C805" s="33">
        <v>4.7445710307570206E-3</v>
      </c>
      <c r="D805" s="33">
        <v>25.449173519365615</v>
      </c>
      <c r="E805" s="33">
        <v>4.3763744933951734E-3</v>
      </c>
      <c r="F805" s="33">
        <v>24.613657538387617</v>
      </c>
    </row>
    <row r="806" spans="1:6" x14ac:dyDescent="0.35">
      <c r="A806" s="33">
        <v>5.854659768420767E-3</v>
      </c>
      <c r="B806" s="33">
        <v>18.2168601151491</v>
      </c>
      <c r="C806" s="33">
        <v>4.7480964960742531E-3</v>
      </c>
      <c r="D806" s="33">
        <v>25.447472574536601</v>
      </c>
      <c r="E806" s="33">
        <v>4.3942651637991804E-3</v>
      </c>
      <c r="F806" s="33">
        <v>24.605480936319776</v>
      </c>
    </row>
    <row r="807" spans="1:6" x14ac:dyDescent="0.35">
      <c r="A807" s="33">
        <v>5.899722127188322E-3</v>
      </c>
      <c r="B807" s="33">
        <v>18.204940556991115</v>
      </c>
      <c r="C807" s="33">
        <v>4.7712983369880791E-3</v>
      </c>
      <c r="D807" s="33">
        <v>25.436246314061904</v>
      </c>
      <c r="E807" s="33">
        <v>4.3965997882603998E-3</v>
      </c>
      <c r="F807" s="33">
        <v>24.604411736813478</v>
      </c>
    </row>
    <row r="808" spans="1:6" x14ac:dyDescent="0.35">
      <c r="A808" s="33">
        <v>5.9642323916733707E-3</v>
      </c>
      <c r="B808" s="33">
        <v>18.187743458491514</v>
      </c>
      <c r="C808" s="33">
        <v>4.7755178332068793E-3</v>
      </c>
      <c r="D808" s="33">
        <v>25.434198738770011</v>
      </c>
      <c r="E808" s="33">
        <v>4.3987338479231667E-3</v>
      </c>
      <c r="F808" s="33">
        <v>24.603433946368352</v>
      </c>
    </row>
    <row r="809" spans="1:6" x14ac:dyDescent="0.35">
      <c r="A809" s="33">
        <v>6.0480395269652204E-3</v>
      </c>
      <c r="B809" s="33">
        <v>18.165168471370965</v>
      </c>
      <c r="C809" s="33">
        <v>4.7760170789763225E-3</v>
      </c>
      <c r="D809" s="33">
        <v>25.433956350757008</v>
      </c>
      <c r="E809" s="33">
        <v>4.4171850962643781E-3</v>
      </c>
      <c r="F809" s="33">
        <v>24.59496219348388</v>
      </c>
    </row>
    <row r="810" spans="1:6" x14ac:dyDescent="0.35">
      <c r="A810" s="33">
        <v>6.0824236412983486E-3</v>
      </c>
      <c r="B810" s="33">
        <v>18.155830280973923</v>
      </c>
      <c r="C810" s="33">
        <v>4.7800520654657421E-3</v>
      </c>
      <c r="D810" s="33">
        <v>25.431996388744107</v>
      </c>
      <c r="E810" s="33">
        <v>4.4179662455394253E-3</v>
      </c>
      <c r="F810" s="33">
        <v>24.594602834848008</v>
      </c>
    </row>
    <row r="811" spans="1:6" x14ac:dyDescent="0.35">
      <c r="A811" s="33">
        <v>6.1767338495996513E-3</v>
      </c>
      <c r="B811" s="33">
        <v>18.129990294683235</v>
      </c>
      <c r="C811" s="33">
        <v>4.7887988252199249E-3</v>
      </c>
      <c r="D811" s="33">
        <v>25.427741965108812</v>
      </c>
      <c r="E811" s="33">
        <v>4.4238071608918052E-3</v>
      </c>
      <c r="F811" s="33">
        <v>24.591913988950211</v>
      </c>
    </row>
    <row r="812" spans="1:6" x14ac:dyDescent="0.35">
      <c r="A812" s="33">
        <v>6.1849749024380004E-3</v>
      </c>
      <c r="B812" s="33">
        <v>18.127716577018155</v>
      </c>
      <c r="C812" s="33">
        <v>4.8060283010486976E-3</v>
      </c>
      <c r="D812" s="33">
        <v>25.419338520439858</v>
      </c>
      <c r="E812" s="33">
        <v>4.4405047307971143E-3</v>
      </c>
      <c r="F812" s="33">
        <v>24.584209805594249</v>
      </c>
    </row>
    <row r="813" spans="1:6" x14ac:dyDescent="0.35">
      <c r="A813" s="33">
        <v>6.269613013595395E-3</v>
      </c>
      <c r="B813" s="33">
        <v>18.104218684296509</v>
      </c>
      <c r="C813" s="33">
        <v>4.8365522823413326E-3</v>
      </c>
      <c r="D813" s="33">
        <v>25.404375946659989</v>
      </c>
      <c r="E813" s="33">
        <v>4.4477462883335947E-3</v>
      </c>
      <c r="F813" s="33">
        <v>24.580860521347031</v>
      </c>
    </row>
    <row r="814" spans="1:6" x14ac:dyDescent="0.35">
      <c r="A814" s="33">
        <v>6.3492276786587445E-3</v>
      </c>
      <c r="B814" s="33">
        <v>18.081873057607908</v>
      </c>
      <c r="C814" s="33">
        <v>4.846279093592116E-3</v>
      </c>
      <c r="D814" s="33">
        <v>25.399587855893248</v>
      </c>
      <c r="E814" s="33">
        <v>4.44815869510546E-3</v>
      </c>
      <c r="F814" s="33">
        <v>24.580669632846458</v>
      </c>
    </row>
    <row r="815" spans="1:6" x14ac:dyDescent="0.35">
      <c r="A815" s="33">
        <v>6.3492276786587445E-3</v>
      </c>
      <c r="B815" s="33">
        <v>18.081873057607908</v>
      </c>
      <c r="C815" s="33">
        <v>4.9059060873959566E-3</v>
      </c>
      <c r="D815" s="33">
        <v>25.370024205638011</v>
      </c>
      <c r="E815" s="33">
        <v>4.4625879141776499E-3</v>
      </c>
      <c r="F815" s="33">
        <v>24.573980907572423</v>
      </c>
    </row>
    <row r="816" spans="1:6" x14ac:dyDescent="0.35">
      <c r="A816" s="33">
        <v>6.4858464909392441E-3</v>
      </c>
      <c r="B816" s="33">
        <v>18.042983147825279</v>
      </c>
      <c r="C816" s="33">
        <v>4.9197473629303797E-3</v>
      </c>
      <c r="D816" s="33">
        <v>25.363109561493321</v>
      </c>
      <c r="E816" s="33">
        <v>4.4685467845401259E-3</v>
      </c>
      <c r="F816" s="33">
        <v>24.571213005576311</v>
      </c>
    </row>
    <row r="817" spans="1:6" x14ac:dyDescent="0.35">
      <c r="A817" s="33">
        <v>6.4904210513557856E-3</v>
      </c>
      <c r="B817" s="33">
        <v>18.041669086559708</v>
      </c>
      <c r="C817" s="33">
        <v>5.0092668181099366E-3</v>
      </c>
      <c r="D817" s="33">
        <v>25.31791703063012</v>
      </c>
      <c r="E817" s="33">
        <v>4.4933740022407194E-3</v>
      </c>
      <c r="F817" s="33">
        <v>24.559645268181917</v>
      </c>
    </row>
    <row r="818" spans="1:6" x14ac:dyDescent="0.35">
      <c r="A818" s="33">
        <v>6.5090003488292849E-3</v>
      </c>
      <c r="B818" s="33">
        <v>18.036324225061538</v>
      </c>
      <c r="C818" s="33">
        <v>5.0424983117475335E-3</v>
      </c>
      <c r="D818" s="33">
        <v>25.300933325248206</v>
      </c>
      <c r="E818" s="33">
        <v>4.5306144013066924E-3</v>
      </c>
      <c r="F818" s="33">
        <v>24.542186753269405</v>
      </c>
    </row>
    <row r="819" spans="1:6" x14ac:dyDescent="0.35">
      <c r="A819" s="33">
        <v>6.5146810211936723E-3</v>
      </c>
      <c r="B819" s="33">
        <v>18.03468749483805</v>
      </c>
      <c r="C819" s="33">
        <v>5.0562188501834301E-3</v>
      </c>
      <c r="D819" s="33">
        <v>25.293888493238654</v>
      </c>
      <c r="E819" s="33">
        <v>4.5577723548955069E-3</v>
      </c>
      <c r="F819" s="33">
        <v>24.529374051319344</v>
      </c>
    </row>
    <row r="820" spans="1:6" x14ac:dyDescent="0.35">
      <c r="A820" s="33">
        <v>6.5359709797854493E-3</v>
      </c>
      <c r="B820" s="33">
        <v>18.028542868826975</v>
      </c>
      <c r="C820" s="33">
        <v>5.0727114517481109E-3</v>
      </c>
      <c r="D820" s="33">
        <v>25.285395128019012</v>
      </c>
      <c r="E820" s="33">
        <v>4.5715508188922827E-3</v>
      </c>
      <c r="F820" s="33">
        <v>24.522847537588689</v>
      </c>
    </row>
    <row r="821" spans="1:6" x14ac:dyDescent="0.35">
      <c r="A821" s="33">
        <v>6.5688031880315762E-3</v>
      </c>
      <c r="B821" s="33">
        <v>18.019034480621478</v>
      </c>
      <c r="C821" s="33">
        <v>5.1076178632940457E-3</v>
      </c>
      <c r="D821" s="33">
        <v>25.267328359722327</v>
      </c>
      <c r="E821" s="33">
        <v>4.613071667629004E-3</v>
      </c>
      <c r="F821" s="33">
        <v>24.503074295956587</v>
      </c>
    </row>
    <row r="822" spans="1:6" x14ac:dyDescent="0.35">
      <c r="A822" s="33">
        <v>6.6236801306752561E-3</v>
      </c>
      <c r="B822" s="33">
        <v>18.003053998257062</v>
      </c>
      <c r="C822" s="33">
        <v>5.1522595807606117E-3</v>
      </c>
      <c r="D822" s="33">
        <v>25.244043765420294</v>
      </c>
      <c r="E822" s="33">
        <v>4.6827525353931284E-3</v>
      </c>
      <c r="F822" s="33">
        <v>24.469534263561741</v>
      </c>
    </row>
    <row r="823" spans="1:6" x14ac:dyDescent="0.35">
      <c r="A823" s="33">
        <v>6.6298031062987008E-3</v>
      </c>
      <c r="B823" s="33">
        <v>18.001264149048293</v>
      </c>
      <c r="C823" s="33">
        <v>5.2618115973570292E-3</v>
      </c>
      <c r="D823" s="33">
        <v>25.186054576426478</v>
      </c>
      <c r="E823" s="33">
        <v>4.7724577070368699E-3</v>
      </c>
      <c r="F823" s="33">
        <v>24.425701105999103</v>
      </c>
    </row>
    <row r="824" spans="1:6" x14ac:dyDescent="0.35">
      <c r="A824" s="33">
        <v>6.6371925067987645E-3</v>
      </c>
      <c r="B824" s="33">
        <v>17.999102285892569</v>
      </c>
      <c r="C824" s="33">
        <v>5.3023480535099284E-3</v>
      </c>
      <c r="D824" s="33">
        <v>25.164293268553806</v>
      </c>
      <c r="E824" s="33">
        <v>4.7928656667704465E-3</v>
      </c>
      <c r="F824" s="33">
        <v>24.415626545681391</v>
      </c>
    </row>
    <row r="825" spans="1:6" x14ac:dyDescent="0.35">
      <c r="A825" s="33">
        <v>6.644602923362674E-3</v>
      </c>
      <c r="B825" s="33">
        <v>17.996932279657109</v>
      </c>
      <c r="C825" s="33">
        <v>5.3171161597229278E-3</v>
      </c>
      <c r="D825" s="33">
        <v>25.156324586532232</v>
      </c>
      <c r="E825" s="33">
        <v>4.8047248370088076E-3</v>
      </c>
      <c r="F825" s="33">
        <v>24.409754758532536</v>
      </c>
    </row>
    <row r="826" spans="1:6" x14ac:dyDescent="0.35">
      <c r="A826" s="33">
        <v>6.7146622296561393E-3</v>
      </c>
      <c r="B826" s="33">
        <v>17.976318122810035</v>
      </c>
      <c r="C826" s="33">
        <v>5.3742675050123152E-3</v>
      </c>
      <c r="D826" s="33">
        <v>25.125282281398334</v>
      </c>
      <c r="E826" s="33">
        <v>4.8115340298360886E-3</v>
      </c>
      <c r="F826" s="33">
        <v>24.406377570054435</v>
      </c>
    </row>
    <row r="827" spans="1:6" x14ac:dyDescent="0.35">
      <c r="A827" s="33">
        <v>6.7320278232800438E-3</v>
      </c>
      <c r="B827" s="33">
        <v>17.971180971295237</v>
      </c>
      <c r="C827" s="33">
        <v>5.3812558478188157E-3</v>
      </c>
      <c r="D827" s="33">
        <v>25.121464271852133</v>
      </c>
      <c r="E827" s="33">
        <v>4.8661666478909188E-3</v>
      </c>
      <c r="F827" s="33">
        <v>24.379128831615564</v>
      </c>
    </row>
    <row r="828" spans="1:6" x14ac:dyDescent="0.35">
      <c r="A828" s="33">
        <v>6.7842917142853561E-3</v>
      </c>
      <c r="B828" s="33">
        <v>17.955654275065879</v>
      </c>
      <c r="C828" s="33">
        <v>5.4623364515024699E-3</v>
      </c>
      <c r="D828" s="33">
        <v>25.076813879472052</v>
      </c>
      <c r="E828" s="33">
        <v>4.8953590764587961E-3</v>
      </c>
      <c r="F828" s="33">
        <v>24.364457893291146</v>
      </c>
    </row>
    <row r="829" spans="1:6" x14ac:dyDescent="0.35">
      <c r="A829" s="33">
        <v>6.8046085658734256E-3</v>
      </c>
      <c r="B829" s="33">
        <v>17.949591868153451</v>
      </c>
      <c r="C829" s="33">
        <v>5.5213783021896027E-3</v>
      </c>
      <c r="D829" s="33">
        <v>25.043892678754826</v>
      </c>
      <c r="E829" s="33">
        <v>4.9256109328449709E-3</v>
      </c>
      <c r="F829" s="33">
        <v>24.349173288050586</v>
      </c>
    </row>
    <row r="830" spans="1:6" x14ac:dyDescent="0.35">
      <c r="A830" s="33">
        <v>6.8317942917032722E-3</v>
      </c>
      <c r="B830" s="33">
        <v>17.941456564579124</v>
      </c>
      <c r="C830" s="33">
        <v>5.6338982773645714E-3</v>
      </c>
      <c r="D830" s="33">
        <v>24.980207825214286</v>
      </c>
      <c r="E830" s="33">
        <v>4.9306444772829923E-3</v>
      </c>
      <c r="F830" s="33">
        <v>24.346622101567394</v>
      </c>
    </row>
    <row r="831" spans="1:6" x14ac:dyDescent="0.35">
      <c r="A831" s="33">
        <v>6.8479473988828313E-3</v>
      </c>
      <c r="B831" s="33">
        <v>17.936610160777807</v>
      </c>
      <c r="C831" s="33">
        <v>5.6497931322895866E-3</v>
      </c>
      <c r="D831" s="33">
        <v>24.971112108999748</v>
      </c>
      <c r="E831" s="33">
        <v>4.9492059072581912E-3</v>
      </c>
      <c r="F831" s="33">
        <v>24.33719474926454</v>
      </c>
    </row>
    <row r="832" spans="1:6" x14ac:dyDescent="0.35">
      <c r="A832" s="33">
        <v>6.8865267191487679E-3</v>
      </c>
      <c r="B832" s="33">
        <v>17.924997286698463</v>
      </c>
      <c r="C832" s="33">
        <v>5.6764390294732304E-3</v>
      </c>
      <c r="D832" s="33">
        <v>24.955809178791149</v>
      </c>
      <c r="E832" s="33">
        <v>4.9505299737522181E-3</v>
      </c>
      <c r="F832" s="33">
        <v>24.336521070068589</v>
      </c>
    </row>
    <row r="833" spans="1:6" x14ac:dyDescent="0.35">
      <c r="A833" s="33">
        <v>6.8974859250933206E-3</v>
      </c>
      <c r="B833" s="33">
        <v>17.921688678002038</v>
      </c>
      <c r="C833" s="33">
        <v>5.7492973201346206E-3</v>
      </c>
      <c r="D833" s="33">
        <v>24.913615350312742</v>
      </c>
      <c r="E833" s="33">
        <v>4.9982015871040389E-3</v>
      </c>
      <c r="F833" s="33">
        <v>24.312160942341556</v>
      </c>
    </row>
    <row r="834" spans="1:6" x14ac:dyDescent="0.35">
      <c r="A834" s="33">
        <v>6.9411431441710044E-3</v>
      </c>
      <c r="B834" s="33">
        <v>17.908465735637705</v>
      </c>
      <c r="C834" s="33">
        <v>5.7678422860031114E-3</v>
      </c>
      <c r="D834" s="33">
        <v>24.902793781841655</v>
      </c>
      <c r="E834" s="33">
        <v>5.0182814594851091E-3</v>
      </c>
      <c r="F834" s="33">
        <v>24.301839081538123</v>
      </c>
    </row>
    <row r="835" spans="1:6" x14ac:dyDescent="0.35">
      <c r="A835" s="33">
        <v>6.9995882085036208E-3</v>
      </c>
      <c r="B835" s="33">
        <v>17.890657119114742</v>
      </c>
      <c r="C835" s="33">
        <v>5.7728052500528593E-3</v>
      </c>
      <c r="D835" s="33">
        <v>24.89989212237208</v>
      </c>
      <c r="E835" s="33">
        <v>5.0269225694141353E-3</v>
      </c>
      <c r="F835" s="33">
        <v>24.297386081844721</v>
      </c>
    </row>
    <row r="836" spans="1:6" x14ac:dyDescent="0.35">
      <c r="A836" s="33">
        <v>7.0225007698246798E-3</v>
      </c>
      <c r="B836" s="33">
        <v>17.883642243818944</v>
      </c>
      <c r="C836" s="33">
        <v>5.7743551495057482E-3</v>
      </c>
      <c r="D836" s="33">
        <v>24.898985468669785</v>
      </c>
      <c r="E836" s="33">
        <v>5.0562506589117498E-3</v>
      </c>
      <c r="F836" s="33">
        <v>24.282222679567006</v>
      </c>
    </row>
    <row r="837" spans="1:6" x14ac:dyDescent="0.35">
      <c r="A837" s="33">
        <v>7.0258755450733224E-3</v>
      </c>
      <c r="B837" s="33">
        <v>17.882607447414685</v>
      </c>
      <c r="C837" s="33">
        <v>5.7917454661826186E-3</v>
      </c>
      <c r="D837" s="33">
        <v>24.88879672321297</v>
      </c>
      <c r="E837" s="33">
        <v>5.0851876680747888E-3</v>
      </c>
      <c r="F837" s="33">
        <v>24.267186134703319</v>
      </c>
    </row>
    <row r="838" spans="1:6" x14ac:dyDescent="0.35">
      <c r="A838" s="33">
        <v>7.042282625412951E-3</v>
      </c>
      <c r="B838" s="33">
        <v>17.877570820604625</v>
      </c>
      <c r="C838" s="33">
        <v>5.8139252723307102E-3</v>
      </c>
      <c r="D838" s="33">
        <v>24.875759744442899</v>
      </c>
      <c r="E838" s="33">
        <v>5.1257800950248594E-3</v>
      </c>
      <c r="F838" s="33">
        <v>24.245967250668638</v>
      </c>
    </row>
    <row r="839" spans="1:6" x14ac:dyDescent="0.35">
      <c r="A839" s="33">
        <v>7.0671672230923528E-3</v>
      </c>
      <c r="B839" s="33">
        <v>17.869913501602294</v>
      </c>
      <c r="C839" s="33">
        <v>5.8547704470538007E-3</v>
      </c>
      <c r="D839" s="33">
        <v>24.851628186565168</v>
      </c>
      <c r="E839" s="33">
        <v>5.140221658252348E-3</v>
      </c>
      <c r="F839" s="33">
        <v>24.238382845951993</v>
      </c>
    </row>
    <row r="840" spans="1:6" x14ac:dyDescent="0.35">
      <c r="A840" s="33">
        <v>7.2306894931459809E-3</v>
      </c>
      <c r="B840" s="33">
        <v>17.81904976877124</v>
      </c>
      <c r="C840" s="33">
        <v>5.8846272952383042E-3</v>
      </c>
      <c r="D840" s="33">
        <v>24.833887699702206</v>
      </c>
      <c r="E840" s="33">
        <v>5.1854245876399342E-3</v>
      </c>
      <c r="F840" s="33">
        <v>24.214523535382021</v>
      </c>
    </row>
    <row r="841" spans="1:6" x14ac:dyDescent="0.35">
      <c r="A841" s="33">
        <v>7.2344388954337152E-3</v>
      </c>
      <c r="B841" s="33">
        <v>17.817872444879225</v>
      </c>
      <c r="C841" s="33">
        <v>5.9922632599682104E-3</v>
      </c>
      <c r="D841" s="33">
        <v>24.769228023155488</v>
      </c>
      <c r="E841" s="33">
        <v>5.256554333389161E-3</v>
      </c>
      <c r="F841" s="33">
        <v>24.17661317088147</v>
      </c>
    </row>
    <row r="842" spans="1:6" x14ac:dyDescent="0.35">
      <c r="A842" s="33">
        <v>7.2762474608033386E-3</v>
      </c>
      <c r="B842" s="33">
        <v>17.804710944762093</v>
      </c>
      <c r="C842" s="33">
        <v>6.0423144559626617E-3</v>
      </c>
      <c r="D842" s="33">
        <v>24.738787412902017</v>
      </c>
      <c r="E842" s="33">
        <v>5.2611670240450678E-3</v>
      </c>
      <c r="F842" s="33">
        <v>24.174139306211302</v>
      </c>
    </row>
    <row r="843" spans="1:6" x14ac:dyDescent="0.35">
      <c r="A843" s="33">
        <v>7.3134707438072535E-3</v>
      </c>
      <c r="B843" s="33">
        <v>17.792941281019036</v>
      </c>
      <c r="C843" s="33">
        <v>6.0507051264405672E-3</v>
      </c>
      <c r="D843" s="33">
        <v>24.733661188677836</v>
      </c>
      <c r="E843" s="33">
        <v>5.2644772156763171E-3</v>
      </c>
      <c r="F843" s="33">
        <v>24.17236283892225</v>
      </c>
    </row>
    <row r="844" spans="1:6" x14ac:dyDescent="0.35">
      <c r="A844" s="33">
        <v>7.3439128306989716E-3</v>
      </c>
      <c r="B844" s="33">
        <v>17.783279697128741</v>
      </c>
      <c r="C844" s="33">
        <v>6.062104950132742E-3</v>
      </c>
      <c r="D844" s="33">
        <v>24.72668593158949</v>
      </c>
      <c r="E844" s="33">
        <v>5.2667621471752003E-3</v>
      </c>
      <c r="F844" s="33">
        <v>24.171136030966949</v>
      </c>
    </row>
    <row r="845" spans="1:6" x14ac:dyDescent="0.35">
      <c r="A845" s="33">
        <v>7.3505175593416468E-3</v>
      </c>
      <c r="B845" s="33">
        <v>17.781179236960792</v>
      </c>
      <c r="C845" s="33">
        <v>6.1224169273124606E-3</v>
      </c>
      <c r="D845" s="33">
        <v>24.689579624357279</v>
      </c>
      <c r="E845" s="33">
        <v>5.300552953029153E-3</v>
      </c>
      <c r="F845" s="33">
        <v>24.15293970567377</v>
      </c>
    </row>
    <row r="846" spans="1:6" x14ac:dyDescent="0.35">
      <c r="A846" s="33">
        <v>7.389196182371085E-3</v>
      </c>
      <c r="B846" s="33">
        <v>17.768847937098847</v>
      </c>
      <c r="C846" s="33">
        <v>6.1451151324767861E-3</v>
      </c>
      <c r="D846" s="33">
        <v>24.675526601865755</v>
      </c>
      <c r="E846" s="33">
        <v>5.32961514906402E-3</v>
      </c>
      <c r="F846" s="33">
        <v>24.137209508049576</v>
      </c>
    </row>
    <row r="847" spans="1:6" x14ac:dyDescent="0.35">
      <c r="A847" s="33">
        <v>7.3971502248131888E-3</v>
      </c>
      <c r="B847" s="33">
        <v>17.766305604823014</v>
      </c>
      <c r="C847" s="33">
        <v>6.151363715226876E-3</v>
      </c>
      <c r="D847" s="33">
        <v>24.671649503951393</v>
      </c>
      <c r="E847" s="33">
        <v>5.347565080978528E-3</v>
      </c>
      <c r="F847" s="33">
        <v>24.127456943057346</v>
      </c>
    </row>
    <row r="848" spans="1:6" x14ac:dyDescent="0.35">
      <c r="A848" s="33">
        <v>7.3983689065042976E-3</v>
      </c>
      <c r="B848" s="33">
        <v>17.765915885611047</v>
      </c>
      <c r="C848" s="33">
        <v>6.1833446617357273E-3</v>
      </c>
      <c r="D848" s="33">
        <v>24.651749095426325</v>
      </c>
      <c r="E848" s="33">
        <v>5.3980853154133694E-3</v>
      </c>
      <c r="F848" s="33">
        <v>24.099857007486634</v>
      </c>
    </row>
    <row r="849" spans="1:6" x14ac:dyDescent="0.35">
      <c r="A849" s="33">
        <v>7.3998685982948403E-3</v>
      </c>
      <c r="B849" s="33">
        <v>17.765436231850501</v>
      </c>
      <c r="C849" s="33">
        <v>6.2146246090148084E-3</v>
      </c>
      <c r="D849" s="33">
        <v>24.632192836218561</v>
      </c>
      <c r="E849" s="33">
        <v>5.4144518690111103E-3</v>
      </c>
      <c r="F849" s="33">
        <v>24.090867954011898</v>
      </c>
    </row>
    <row r="850" spans="1:6" x14ac:dyDescent="0.35">
      <c r="A850" s="33">
        <v>7.4270898436155017E-3</v>
      </c>
      <c r="B850" s="33">
        <v>17.756716315615552</v>
      </c>
      <c r="C850" s="33">
        <v>6.2157422465479234E-3</v>
      </c>
      <c r="D850" s="33">
        <v>24.631492406573781</v>
      </c>
      <c r="E850" s="33">
        <v>5.4457103484763401E-3</v>
      </c>
      <c r="F850" s="33">
        <v>24.073634960512024</v>
      </c>
    </row>
    <row r="851" spans="1:6" x14ac:dyDescent="0.35">
      <c r="A851" s="33">
        <v>7.4464221360679064E-3</v>
      </c>
      <c r="B851" s="33">
        <v>17.750507852184356</v>
      </c>
      <c r="C851" s="33">
        <v>6.2709015679862194E-3</v>
      </c>
      <c r="D851" s="33">
        <v>24.596779966952209</v>
      </c>
      <c r="E851" s="33">
        <v>5.4600463991455834E-3</v>
      </c>
      <c r="F851" s="33">
        <v>24.065702998625344</v>
      </c>
    </row>
    <row r="852" spans="1:6" x14ac:dyDescent="0.35">
      <c r="A852" s="33">
        <v>7.4682946075257444E-3</v>
      </c>
      <c r="B852" s="33">
        <v>17.743467968764644</v>
      </c>
      <c r="C852" s="33">
        <v>6.2811510803999181E-3</v>
      </c>
      <c r="D852" s="33">
        <v>24.590298828211754</v>
      </c>
      <c r="E852" s="33">
        <v>5.4762115051686351E-3</v>
      </c>
      <c r="F852" s="33">
        <v>24.05673764728683</v>
      </c>
    </row>
    <row r="853" spans="1:6" x14ac:dyDescent="0.35">
      <c r="A853" s="33">
        <v>7.4963648915019375E-3</v>
      </c>
      <c r="B853" s="33">
        <v>17.734408937167672</v>
      </c>
      <c r="C853" s="33">
        <v>6.300358970457302E-3</v>
      </c>
      <c r="D853" s="33">
        <v>24.578126886664901</v>
      </c>
      <c r="E853" s="33">
        <v>5.5122727291335889E-3</v>
      </c>
      <c r="F853" s="33">
        <v>24.036656095489494</v>
      </c>
    </row>
    <row r="854" spans="1:6" x14ac:dyDescent="0.35">
      <c r="A854" s="33">
        <v>7.5095442427685222E-3</v>
      </c>
      <c r="B854" s="33">
        <v>17.730146189935152</v>
      </c>
      <c r="C854" s="33">
        <v>6.3520312039136361E-3</v>
      </c>
      <c r="D854" s="33">
        <v>24.545213935652683</v>
      </c>
      <c r="E854" s="33">
        <v>5.5152058263710163E-3</v>
      </c>
      <c r="F854" s="33">
        <v>24.035017782604342</v>
      </c>
    </row>
    <row r="855" spans="1:6" x14ac:dyDescent="0.35">
      <c r="A855" s="33">
        <v>7.6036958955357338E-3</v>
      </c>
      <c r="B855" s="33">
        <v>17.699519069436441</v>
      </c>
      <c r="C855" s="33">
        <v>6.3577517621129041E-3</v>
      </c>
      <c r="D855" s="33">
        <v>24.541555117338678</v>
      </c>
      <c r="E855" s="33">
        <v>5.5286480376312676E-3</v>
      </c>
      <c r="F855" s="33">
        <v>24.027499981876215</v>
      </c>
    </row>
    <row r="856" spans="1:6" x14ac:dyDescent="0.35">
      <c r="A856" s="33">
        <v>7.6090504667208252E-3</v>
      </c>
      <c r="B856" s="33">
        <v>17.697768067119831</v>
      </c>
      <c r="C856" s="33">
        <v>6.3627469793195836E-3</v>
      </c>
      <c r="D856" s="33">
        <v>24.538357767704053</v>
      </c>
      <c r="E856" s="33">
        <v>5.5329610990090174E-3</v>
      </c>
      <c r="F856" s="33">
        <v>24.025084517354038</v>
      </c>
    </row>
    <row r="857" spans="1:6" x14ac:dyDescent="0.35">
      <c r="A857" s="33">
        <v>7.621988119058962E-3</v>
      </c>
      <c r="B857" s="33">
        <v>17.693533246084847</v>
      </c>
      <c r="C857" s="33">
        <v>6.4096731339857559E-3</v>
      </c>
      <c r="D857" s="33">
        <v>24.508209704525886</v>
      </c>
      <c r="E857" s="33">
        <v>5.5626587597327418E-3</v>
      </c>
      <c r="F857" s="33">
        <v>24.008409234108885</v>
      </c>
    </row>
    <row r="858" spans="1:6" x14ac:dyDescent="0.35">
      <c r="A858" s="33">
        <v>7.6726719116601864E-3</v>
      </c>
      <c r="B858" s="33">
        <v>17.676887785781918</v>
      </c>
      <c r="C858" s="33">
        <v>6.4338599157157195E-3</v>
      </c>
      <c r="D858" s="33">
        <v>24.492592211266967</v>
      </c>
      <c r="E858" s="33">
        <v>5.5696852843146122E-3</v>
      </c>
      <c r="F858" s="33">
        <v>24.004452712760376</v>
      </c>
    </row>
    <row r="859" spans="1:6" x14ac:dyDescent="0.35">
      <c r="A859" s="33">
        <v>7.6864329241562914E-3</v>
      </c>
      <c r="B859" s="33">
        <v>17.672353220080847</v>
      </c>
      <c r="C859" s="33">
        <v>6.4482224085444162E-3</v>
      </c>
      <c r="D859" s="33">
        <v>24.483293088044881</v>
      </c>
      <c r="E859" s="33">
        <v>5.5972382646705642E-3</v>
      </c>
      <c r="F859" s="33">
        <v>23.988897101123992</v>
      </c>
    </row>
    <row r="860" spans="1:6" x14ac:dyDescent="0.35">
      <c r="A860" s="33">
        <v>7.691580776677788E-3</v>
      </c>
      <c r="B860" s="33">
        <v>17.670655219511868</v>
      </c>
      <c r="C860" s="33">
        <v>6.4697011685736884E-3</v>
      </c>
      <c r="D860" s="33">
        <v>24.469351485761827</v>
      </c>
      <c r="E860" s="33">
        <v>5.6590106220784659E-3</v>
      </c>
      <c r="F860" s="33">
        <v>23.953785499704825</v>
      </c>
    </row>
    <row r="861" spans="1:6" x14ac:dyDescent="0.35">
      <c r="A861" s="33">
        <v>7.6918816160694474E-3</v>
      </c>
      <c r="B861" s="33">
        <v>17.670555960673898</v>
      </c>
      <c r="C861" s="33">
        <v>6.5378057294137723E-3</v>
      </c>
      <c r="D861" s="33">
        <v>24.424869210272217</v>
      </c>
      <c r="E861" s="33">
        <v>5.6783267171060933E-3</v>
      </c>
      <c r="F861" s="33">
        <v>23.942739164303923</v>
      </c>
    </row>
    <row r="862" spans="1:6" x14ac:dyDescent="0.35">
      <c r="A862" s="33">
        <v>7.698298238846624E-3</v>
      </c>
      <c r="B862" s="33">
        <v>17.668438125089271</v>
      </c>
      <c r="C862" s="33">
        <v>6.575927877073502E-3</v>
      </c>
      <c r="D862" s="33">
        <v>24.399787074291908</v>
      </c>
      <c r="E862" s="33">
        <v>5.6913124929050289E-3</v>
      </c>
      <c r="F862" s="33">
        <v>23.9352950615541</v>
      </c>
    </row>
    <row r="863" spans="1:6" x14ac:dyDescent="0.35">
      <c r="A863" s="33">
        <v>7.70035416369628E-3</v>
      </c>
      <c r="B863" s="33">
        <v>17.667759259769504</v>
      </c>
      <c r="C863" s="33">
        <v>6.5815689313232307E-3</v>
      </c>
      <c r="D863" s="33">
        <v>24.396064487014659</v>
      </c>
      <c r="E863" s="33">
        <v>5.6967229688962423E-3</v>
      </c>
      <c r="F863" s="33">
        <v>23.932189260183289</v>
      </c>
    </row>
    <row r="864" spans="1:6" x14ac:dyDescent="0.35">
      <c r="A864" s="33">
        <v>7.74972605128477E-3</v>
      </c>
      <c r="B864" s="33">
        <v>17.651413308921036</v>
      </c>
      <c r="C864" s="33">
        <v>6.617274498848239E-3</v>
      </c>
      <c r="D864" s="33">
        <v>24.37243578616977</v>
      </c>
      <c r="E864" s="33">
        <v>5.71802758130737E-3</v>
      </c>
      <c r="F864" s="33">
        <v>23.919935433638237</v>
      </c>
    </row>
    <row r="865" spans="1:6" x14ac:dyDescent="0.35">
      <c r="A865" s="33">
        <v>7.7534695718521462E-3</v>
      </c>
      <c r="B865" s="33">
        <v>17.65017051810656</v>
      </c>
      <c r="C865" s="33">
        <v>6.7038800429013454E-3</v>
      </c>
      <c r="D865" s="33">
        <v>24.31464980457309</v>
      </c>
      <c r="E865" s="33">
        <v>5.748470919580583E-3</v>
      </c>
      <c r="F865" s="33">
        <v>23.902358276277287</v>
      </c>
    </row>
    <row r="866" spans="1:6" x14ac:dyDescent="0.35">
      <c r="A866" s="33">
        <v>7.8527130242645356E-3</v>
      </c>
      <c r="B866" s="33">
        <v>17.617049375760843</v>
      </c>
      <c r="C866" s="33">
        <v>6.7141381078164039E-3</v>
      </c>
      <c r="D866" s="33">
        <v>24.307761068558371</v>
      </c>
      <c r="E866" s="33">
        <v>5.8309203107931437E-3</v>
      </c>
      <c r="F866" s="33">
        <v>23.854359873539931</v>
      </c>
    </row>
    <row r="867" spans="1:6" x14ac:dyDescent="0.35">
      <c r="A867" s="33">
        <v>7.9279694521905159E-3</v>
      </c>
      <c r="B867" s="33">
        <v>17.591711043870777</v>
      </c>
      <c r="C867" s="33">
        <v>6.7388703486618443E-3</v>
      </c>
      <c r="D867" s="33">
        <v>24.291113922078413</v>
      </c>
      <c r="E867" s="33">
        <v>5.8727954993992217E-3</v>
      </c>
      <c r="F867" s="33">
        <v>23.829762333348619</v>
      </c>
    </row>
    <row r="868" spans="1:6" x14ac:dyDescent="0.35">
      <c r="A868" s="33">
        <v>8.0038845726613378E-3</v>
      </c>
      <c r="B868" s="33">
        <v>17.565957512458994</v>
      </c>
      <c r="C868" s="33">
        <v>6.7959484664331599E-3</v>
      </c>
      <c r="D868" s="33">
        <v>24.252488474260499</v>
      </c>
      <c r="E868" s="33">
        <v>5.8789413537180327E-3</v>
      </c>
      <c r="F868" s="33">
        <v>23.826139843117065</v>
      </c>
    </row>
    <row r="869" spans="1:6" x14ac:dyDescent="0.35">
      <c r="A869" s="33">
        <v>8.0137807235536162E-3</v>
      </c>
      <c r="B869" s="33">
        <v>17.56258606849438</v>
      </c>
      <c r="C869" s="33">
        <v>6.8324215235521582E-3</v>
      </c>
      <c r="D869" s="33">
        <v>24.227656427998173</v>
      </c>
      <c r="E869" s="33">
        <v>5.9728083768261419E-3</v>
      </c>
      <c r="F869" s="33">
        <v>23.770419604350664</v>
      </c>
    </row>
    <row r="870" spans="1:6" x14ac:dyDescent="0.35">
      <c r="A870" s="33">
        <v>8.0619240439827305E-3</v>
      </c>
      <c r="B870" s="33">
        <v>17.546137697018356</v>
      </c>
      <c r="C870" s="33">
        <v>6.8532727832316381E-3</v>
      </c>
      <c r="D870" s="33">
        <v>24.213407755819176</v>
      </c>
      <c r="E870" s="33">
        <v>5.9857041178853956E-3</v>
      </c>
      <c r="F870" s="33">
        <v>23.762707113505169</v>
      </c>
    </row>
    <row r="871" spans="1:6" x14ac:dyDescent="0.35">
      <c r="A871" s="33">
        <v>8.0878546016989062E-3</v>
      </c>
      <c r="B871" s="33">
        <v>17.537246305210942</v>
      </c>
      <c r="C871" s="33">
        <v>6.8562481469795203E-3</v>
      </c>
      <c r="D871" s="33">
        <v>24.211371441088271</v>
      </c>
      <c r="E871" s="33">
        <v>6.0584216826483142E-3</v>
      </c>
      <c r="F871" s="33">
        <v>23.718958715126199</v>
      </c>
    </row>
    <row r="872" spans="1:6" x14ac:dyDescent="0.35">
      <c r="A872" s="33">
        <v>8.1326650895946692E-3</v>
      </c>
      <c r="B872" s="33">
        <v>17.521828282229205</v>
      </c>
      <c r="C872" s="33">
        <v>6.8741406102805968E-3</v>
      </c>
      <c r="D872" s="33">
        <v>24.199109653252702</v>
      </c>
      <c r="E872" s="33">
        <v>6.0968010914354371E-3</v>
      </c>
      <c r="F872" s="33">
        <v>23.695692396997028</v>
      </c>
    </row>
    <row r="873" spans="1:6" x14ac:dyDescent="0.35">
      <c r="A873" s="33">
        <v>8.1487946737280881E-3</v>
      </c>
      <c r="B873" s="33">
        <v>17.51626219309253</v>
      </c>
      <c r="C873" s="33">
        <v>6.8853505674049556E-3</v>
      </c>
      <c r="D873" s="33">
        <v>24.191413162997346</v>
      </c>
      <c r="E873" s="33">
        <v>6.1179836578253762E-3</v>
      </c>
      <c r="F873" s="33">
        <v>23.682799108312988</v>
      </c>
    </row>
    <row r="874" spans="1:6" x14ac:dyDescent="0.35">
      <c r="A874" s="33">
        <v>8.1810775456243739E-3</v>
      </c>
      <c r="B874" s="33">
        <v>17.505095884568377</v>
      </c>
      <c r="C874" s="33">
        <v>6.885567792742798E-3</v>
      </c>
      <c r="D874" s="33">
        <v>24.191263912882324</v>
      </c>
      <c r="E874" s="33">
        <v>6.1784676613172596E-3</v>
      </c>
      <c r="F874" s="33">
        <v>23.645781085009769</v>
      </c>
    </row>
    <row r="875" spans="1:6" x14ac:dyDescent="0.35">
      <c r="A875" s="33">
        <v>8.2063211057180809E-3</v>
      </c>
      <c r="B875" s="33">
        <v>17.496340328379286</v>
      </c>
      <c r="C875" s="33">
        <v>6.9035124758658655E-3</v>
      </c>
      <c r="D875" s="33">
        <v>24.178920355123658</v>
      </c>
      <c r="E875" s="33">
        <v>6.2018345101303189E-3</v>
      </c>
      <c r="F875" s="33">
        <v>23.631399616240721</v>
      </c>
    </row>
    <row r="876" spans="1:6" x14ac:dyDescent="0.35">
      <c r="A876" s="33">
        <v>8.212065560370475E-3</v>
      </c>
      <c r="B876" s="33">
        <v>17.494344956973329</v>
      </c>
      <c r="C876" s="33">
        <v>6.9118397180394685E-3</v>
      </c>
      <c r="D876" s="33">
        <v>24.173182786258341</v>
      </c>
      <c r="E876" s="33">
        <v>6.2022622487505194E-3</v>
      </c>
      <c r="F876" s="33">
        <v>23.631135942383896</v>
      </c>
    </row>
    <row r="877" spans="1:6" x14ac:dyDescent="0.35">
      <c r="A877" s="33">
        <v>8.2220401520164566E-3</v>
      </c>
      <c r="B877" s="33">
        <v>17.490877628681975</v>
      </c>
      <c r="C877" s="33">
        <v>6.9127882936944477E-3</v>
      </c>
      <c r="D877" s="33">
        <v>24.172528823301967</v>
      </c>
      <c r="E877" s="33">
        <v>6.2732171261966532E-3</v>
      </c>
      <c r="F877" s="33">
        <v>23.587190364535413</v>
      </c>
    </row>
    <row r="878" spans="1:6" x14ac:dyDescent="0.35">
      <c r="A878" s="33">
        <v>8.2405805882762827E-3</v>
      </c>
      <c r="B878" s="33">
        <v>17.484423938801577</v>
      </c>
      <c r="C878" s="33">
        <v>6.9734170789454413E-3</v>
      </c>
      <c r="D878" s="33">
        <v>24.130568229722869</v>
      </c>
      <c r="E878" s="33">
        <v>6.3022538694791725E-3</v>
      </c>
      <c r="F878" s="33">
        <v>23.569088641214389</v>
      </c>
    </row>
    <row r="879" spans="1:6" x14ac:dyDescent="0.35">
      <c r="A879" s="33">
        <v>8.2983505938757415E-3</v>
      </c>
      <c r="B879" s="33">
        <v>17.464242228601428</v>
      </c>
      <c r="C879" s="33">
        <v>6.9877242248979491E-3</v>
      </c>
      <c r="D879" s="33">
        <v>24.120619942561206</v>
      </c>
      <c r="E879" s="33">
        <v>6.3116208379314746E-3</v>
      </c>
      <c r="F879" s="33">
        <v>23.563234637081361</v>
      </c>
    </row>
    <row r="880" spans="1:6" x14ac:dyDescent="0.35">
      <c r="A880" s="33">
        <v>8.3096989314051014E-3</v>
      </c>
      <c r="B880" s="33">
        <v>17.46026482374258</v>
      </c>
      <c r="C880" s="33">
        <v>7.0264529106425543E-3</v>
      </c>
      <c r="D880" s="33">
        <v>24.093601800732163</v>
      </c>
      <c r="E880" s="33">
        <v>6.3131314363725132E-3</v>
      </c>
      <c r="F880" s="33">
        <v>23.562289905144532</v>
      </c>
    </row>
    <row r="881" spans="1:6" x14ac:dyDescent="0.35">
      <c r="A881" s="33">
        <v>8.3998782117473969E-3</v>
      </c>
      <c r="B881" s="33">
        <v>17.428508326877303</v>
      </c>
      <c r="C881" s="33">
        <v>7.0327043179260655E-3</v>
      </c>
      <c r="D881" s="33">
        <v>24.089228543147552</v>
      </c>
      <c r="E881" s="33">
        <v>6.3187372202457136E-3</v>
      </c>
      <c r="F881" s="33">
        <v>23.55878242170758</v>
      </c>
    </row>
    <row r="882" spans="1:6" x14ac:dyDescent="0.35">
      <c r="A882" s="33">
        <v>8.4015662336717912E-3</v>
      </c>
      <c r="B882" s="33">
        <v>17.427911355436752</v>
      </c>
      <c r="C882" s="33">
        <v>7.0528924946833809E-3</v>
      </c>
      <c r="D882" s="33">
        <v>24.0750826848688</v>
      </c>
      <c r="E882" s="33">
        <v>6.334459726186072E-3</v>
      </c>
      <c r="F882" s="33">
        <v>23.548931459748115</v>
      </c>
    </row>
    <row r="883" spans="1:6" x14ac:dyDescent="0.35">
      <c r="A883" s="33">
        <v>8.4286468755650854E-3</v>
      </c>
      <c r="B883" s="33">
        <v>17.418321535697832</v>
      </c>
      <c r="C883" s="33">
        <v>7.0741305726012534E-3</v>
      </c>
      <c r="D883" s="33">
        <v>24.060163404694169</v>
      </c>
      <c r="E883" s="33">
        <v>6.3424631218162953E-3</v>
      </c>
      <c r="F883" s="33">
        <v>23.543909255385035</v>
      </c>
    </row>
    <row r="884" spans="1:6" x14ac:dyDescent="0.35">
      <c r="A884" s="33">
        <v>8.4567100182234584E-3</v>
      </c>
      <c r="B884" s="33">
        <v>17.408358577341595</v>
      </c>
      <c r="C884" s="33">
        <v>7.1158507934731326E-3</v>
      </c>
      <c r="D884" s="33">
        <v>24.030743470566403</v>
      </c>
      <c r="E884" s="33">
        <v>6.3567953430378665E-3</v>
      </c>
      <c r="F884" s="33">
        <v>23.534902750006353</v>
      </c>
    </row>
    <row r="885" spans="1:6" x14ac:dyDescent="0.35">
      <c r="A885" s="33">
        <v>8.477390189042526E-3</v>
      </c>
      <c r="B885" s="33">
        <v>17.401000321520304</v>
      </c>
      <c r="C885" s="33">
        <v>7.1276851163021987E-3</v>
      </c>
      <c r="D885" s="33">
        <v>24.022371184339097</v>
      </c>
      <c r="E885" s="33">
        <v>6.3694972815672114E-3</v>
      </c>
      <c r="F885" s="33">
        <v>23.526906901949612</v>
      </c>
    </row>
    <row r="886" spans="1:6" x14ac:dyDescent="0.35">
      <c r="A886" s="33">
        <v>8.5040001082402339E-3</v>
      </c>
      <c r="B886" s="33">
        <v>17.39151175805172</v>
      </c>
      <c r="C886" s="33">
        <v>7.1295046701710515E-3</v>
      </c>
      <c r="D886" s="33">
        <v>24.021082867981551</v>
      </c>
      <c r="E886" s="33">
        <v>6.409592274355975E-3</v>
      </c>
      <c r="F886" s="33">
        <v>23.501582102601819</v>
      </c>
    </row>
    <row r="887" spans="1:6" x14ac:dyDescent="0.35">
      <c r="A887" s="33">
        <v>8.5524763784432575E-3</v>
      </c>
      <c r="B887" s="33">
        <v>17.374167128263363</v>
      </c>
      <c r="C887" s="33">
        <v>7.1968275153662378E-3</v>
      </c>
      <c r="D887" s="33">
        <v>23.973217859768251</v>
      </c>
      <c r="E887" s="33">
        <v>6.4585262175372322E-3</v>
      </c>
      <c r="F887" s="33">
        <v>23.470499914945442</v>
      </c>
    </row>
    <row r="888" spans="1:6" x14ac:dyDescent="0.35">
      <c r="A888" s="33">
        <v>8.6903091919772607E-3</v>
      </c>
      <c r="B888" s="33">
        <v>17.324437167828602</v>
      </c>
      <c r="C888" s="33">
        <v>7.1986967001544536E-3</v>
      </c>
      <c r="D888" s="33">
        <v>23.971883430754641</v>
      </c>
      <c r="E888" s="33">
        <v>6.4883168956892346E-3</v>
      </c>
      <c r="F888" s="33">
        <v>23.451483662945762</v>
      </c>
    </row>
    <row r="889" spans="1:6" x14ac:dyDescent="0.35">
      <c r="A889" s="33">
        <v>8.7032751283016713E-3</v>
      </c>
      <c r="B889" s="33">
        <v>17.319727705777289</v>
      </c>
      <c r="C889" s="33">
        <v>7.2122922124390745E-3</v>
      </c>
      <c r="D889" s="33">
        <v>23.962168578605766</v>
      </c>
      <c r="E889" s="33">
        <v>6.5268997035707668E-3</v>
      </c>
      <c r="F889" s="33">
        <v>23.426750227003424</v>
      </c>
    </row>
    <row r="890" spans="1:6" x14ac:dyDescent="0.35">
      <c r="A890" s="33">
        <v>8.7118786441509038E-3</v>
      </c>
      <c r="B890" s="33">
        <v>17.316599788317774</v>
      </c>
      <c r="C890" s="33">
        <v>7.246384453378228E-3</v>
      </c>
      <c r="D890" s="33">
        <v>23.937738933446038</v>
      </c>
      <c r="E890" s="33">
        <v>6.5300616945194508E-3</v>
      </c>
      <c r="F890" s="33">
        <v>23.424718001030229</v>
      </c>
    </row>
    <row r="891" spans="1:6" x14ac:dyDescent="0.35">
      <c r="A891" s="33">
        <v>8.8217333291476883E-3</v>
      </c>
      <c r="B891" s="33">
        <v>17.276453452358801</v>
      </c>
      <c r="C891" s="33">
        <v>7.2625598268206779E-3</v>
      </c>
      <c r="D891" s="33">
        <v>23.926113841274812</v>
      </c>
      <c r="E891" s="33">
        <v>6.5524932023298399E-3</v>
      </c>
      <c r="F891" s="33">
        <v>23.410278434387596</v>
      </c>
    </row>
    <row r="892" spans="1:6" x14ac:dyDescent="0.35">
      <c r="A892" s="33">
        <v>8.8552128297325443E-3</v>
      </c>
      <c r="B892" s="33">
        <v>17.264142238420085</v>
      </c>
      <c r="C892" s="33">
        <v>7.2806473111099047E-3</v>
      </c>
      <c r="D892" s="33">
        <v>23.91308850944581</v>
      </c>
      <c r="E892" s="33">
        <v>6.5623151560511347E-3</v>
      </c>
      <c r="F892" s="33">
        <v>23.403943334426767</v>
      </c>
    </row>
    <row r="893" spans="1:6" x14ac:dyDescent="0.35">
      <c r="A893" s="33">
        <v>8.8626872578453243E-3</v>
      </c>
      <c r="B893" s="33">
        <v>17.261388872915067</v>
      </c>
      <c r="C893" s="33">
        <v>7.333502004606046E-3</v>
      </c>
      <c r="D893" s="33">
        <v>23.874869315743634</v>
      </c>
      <c r="E893" s="33">
        <v>6.5731037420898629E-3</v>
      </c>
      <c r="F893" s="33">
        <v>23.39697597893689</v>
      </c>
    </row>
    <row r="894" spans="1:6" x14ac:dyDescent="0.35">
      <c r="A894" s="33">
        <v>8.9741553518021908E-3</v>
      </c>
      <c r="B894" s="33">
        <v>17.220118406847181</v>
      </c>
      <c r="C894" s="33">
        <v>7.3364903041029713E-3</v>
      </c>
      <c r="D894" s="33">
        <v>23.872701510921786</v>
      </c>
      <c r="E894" s="33">
        <v>6.5917049652452417E-3</v>
      </c>
      <c r="F894" s="33">
        <v>23.384941591341221</v>
      </c>
    </row>
    <row r="895" spans="1:6" x14ac:dyDescent="0.35">
      <c r="A895" s="33">
        <v>9.019006923989055E-3</v>
      </c>
      <c r="B895" s="33">
        <v>17.203402384168534</v>
      </c>
      <c r="C895" s="33">
        <v>7.4310143131138514E-3</v>
      </c>
      <c r="D895" s="33">
        <v>23.803748097691003</v>
      </c>
      <c r="E895" s="33">
        <v>6.5922833805234617E-3</v>
      </c>
      <c r="F895" s="33">
        <v>23.384566938166934</v>
      </c>
    </row>
    <row r="896" spans="1:6" x14ac:dyDescent="0.35">
      <c r="A896" s="33">
        <v>9.0201513593837438E-3</v>
      </c>
      <c r="B896" s="33">
        <v>17.202975034787492</v>
      </c>
      <c r="C896" s="33">
        <v>7.440164869574219E-3</v>
      </c>
      <c r="D896" s="33">
        <v>23.797033700485404</v>
      </c>
      <c r="E896" s="33">
        <v>6.5928891998436844E-3</v>
      </c>
      <c r="F896" s="33">
        <v>23.384174506490456</v>
      </c>
    </row>
    <row r="897" spans="1:6" x14ac:dyDescent="0.35">
      <c r="A897" s="33">
        <v>9.0407402864567631E-3</v>
      </c>
      <c r="B897" s="33">
        <v>17.195279841286904</v>
      </c>
      <c r="C897" s="33">
        <v>7.4571748206570879E-3</v>
      </c>
      <c r="D897" s="33">
        <v>23.784533993017366</v>
      </c>
      <c r="E897" s="33">
        <v>6.6077615807837546E-3</v>
      </c>
      <c r="F897" s="33">
        <v>23.374531559023762</v>
      </c>
    </row>
    <row r="898" spans="1:6" x14ac:dyDescent="0.35">
      <c r="A898" s="33">
        <v>9.0506865098746361E-3</v>
      </c>
      <c r="B898" s="33">
        <v>17.191557667895015</v>
      </c>
      <c r="C898" s="33">
        <v>7.534064493957591E-3</v>
      </c>
      <c r="D898" s="33">
        <v>23.727735617567017</v>
      </c>
      <c r="E898" s="33">
        <v>6.6166256431633239E-3</v>
      </c>
      <c r="F898" s="33">
        <v>23.368776005270277</v>
      </c>
    </row>
    <row r="899" spans="1:6" x14ac:dyDescent="0.35">
      <c r="A899" s="33">
        <v>9.1196703605482213E-3</v>
      </c>
      <c r="B899" s="33">
        <v>17.16565722067876</v>
      </c>
      <c r="C899" s="33">
        <v>7.561472700576488E-3</v>
      </c>
      <c r="D899" s="33">
        <v>23.707372413854042</v>
      </c>
      <c r="E899" s="33">
        <v>6.7521816631425369E-3</v>
      </c>
      <c r="F899" s="33">
        <v>23.279991464470545</v>
      </c>
    </row>
    <row r="900" spans="1:6" x14ac:dyDescent="0.35">
      <c r="A900" s="33">
        <v>9.1232215298069335E-3</v>
      </c>
      <c r="B900" s="33">
        <v>17.164319915174836</v>
      </c>
      <c r="C900" s="33">
        <v>7.6490813360349684E-3</v>
      </c>
      <c r="D900" s="33">
        <v>23.641874020007098</v>
      </c>
      <c r="E900" s="33">
        <v>6.7767664141332781E-3</v>
      </c>
      <c r="F900" s="33">
        <v>23.263736052187763</v>
      </c>
    </row>
    <row r="901" spans="1:6" x14ac:dyDescent="0.35">
      <c r="A901" s="33">
        <v>9.1324835632724723E-3</v>
      </c>
      <c r="B901" s="33">
        <v>17.160830165613739</v>
      </c>
      <c r="C901" s="33">
        <v>7.6864072039920994E-3</v>
      </c>
      <c r="D901" s="33">
        <v>23.61378022718511</v>
      </c>
      <c r="E901" s="33">
        <v>6.8207917127799051E-3</v>
      </c>
      <c r="F901" s="33">
        <v>23.234509783676593</v>
      </c>
    </row>
    <row r="902" spans="1:6" x14ac:dyDescent="0.35">
      <c r="A902" s="33">
        <v>9.1384447973672459E-3</v>
      </c>
      <c r="B902" s="33">
        <v>17.158582687514961</v>
      </c>
      <c r="C902" s="33">
        <v>7.6951602264399661E-3</v>
      </c>
      <c r="D902" s="33">
        <v>23.607175971081258</v>
      </c>
      <c r="E902" s="33">
        <v>6.8388666557873115E-3</v>
      </c>
      <c r="F902" s="33">
        <v>23.222467429061236</v>
      </c>
    </row>
    <row r="903" spans="1:6" x14ac:dyDescent="0.35">
      <c r="A903" s="33">
        <v>9.1584106848033864E-3</v>
      </c>
      <c r="B903" s="33">
        <v>17.151047235877623</v>
      </c>
      <c r="C903" s="33">
        <v>7.6993130476296504E-3</v>
      </c>
      <c r="D903" s="33">
        <v>23.604040473607959</v>
      </c>
      <c r="E903" s="33">
        <v>6.8602827873707915E-3</v>
      </c>
      <c r="F903" s="33">
        <v>23.208166507027851</v>
      </c>
    </row>
    <row r="904" spans="1:6" x14ac:dyDescent="0.35">
      <c r="A904" s="33">
        <v>9.1915992180728202E-3</v>
      </c>
      <c r="B904" s="33">
        <v>17.138494116974229</v>
      </c>
      <c r="C904" s="33">
        <v>7.7060807995570739E-3</v>
      </c>
      <c r="D904" s="33">
        <v>23.598927672213605</v>
      </c>
      <c r="E904" s="33">
        <v>6.8604888995325375E-3</v>
      </c>
      <c r="F904" s="33">
        <v>23.208028701637158</v>
      </c>
    </row>
    <row r="905" spans="1:6" x14ac:dyDescent="0.35">
      <c r="A905" s="33">
        <v>9.2697351680454867E-3</v>
      </c>
      <c r="B905" s="33">
        <v>17.108806457604413</v>
      </c>
      <c r="C905" s="33">
        <v>7.7080410587194162E-3</v>
      </c>
      <c r="D905" s="33">
        <v>23.597446080293956</v>
      </c>
      <c r="E905" s="33">
        <v>6.8610690124236576E-3</v>
      </c>
      <c r="F905" s="33">
        <v>23.207640824039146</v>
      </c>
    </row>
    <row r="906" spans="1:6" x14ac:dyDescent="0.35">
      <c r="A906" s="33">
        <v>9.3300000815656758E-3</v>
      </c>
      <c r="B906" s="33">
        <v>17.085781174488258</v>
      </c>
      <c r="C906" s="33">
        <v>7.7496462587437432E-3</v>
      </c>
      <c r="D906" s="33">
        <v>23.565927926420553</v>
      </c>
      <c r="E906" s="33">
        <v>6.9223587004853798E-3</v>
      </c>
      <c r="F906" s="33">
        <v>23.166515871320321</v>
      </c>
    </row>
    <row r="907" spans="1:6" x14ac:dyDescent="0.35">
      <c r="A907" s="33">
        <v>9.4612557727784732E-3</v>
      </c>
      <c r="B907" s="33">
        <v>17.035250463513556</v>
      </c>
      <c r="C907" s="33">
        <v>7.775740264065926E-3</v>
      </c>
      <c r="D907" s="33">
        <v>23.546090005975636</v>
      </c>
      <c r="E907" s="33">
        <v>6.9539422572327267E-3</v>
      </c>
      <c r="F907" s="33">
        <v>23.145211580426668</v>
      </c>
    </row>
    <row r="908" spans="1:6" x14ac:dyDescent="0.35">
      <c r="A908" s="33">
        <v>9.4647454953072519E-3</v>
      </c>
      <c r="B908" s="33">
        <v>17.033899882132502</v>
      </c>
      <c r="C908" s="33">
        <v>7.7821064746644237E-3</v>
      </c>
      <c r="D908" s="33">
        <v>23.541241903269338</v>
      </c>
      <c r="E908" s="33">
        <v>7.0191912782084399E-3</v>
      </c>
      <c r="F908" s="33">
        <v>23.100958844441536</v>
      </c>
    </row>
    <row r="909" spans="1:6" x14ac:dyDescent="0.35">
      <c r="A909" s="33">
        <v>9.4705830542331851E-3</v>
      </c>
      <c r="B909" s="33">
        <v>17.031639828276663</v>
      </c>
      <c r="C909" s="33">
        <v>7.8319612395279271E-3</v>
      </c>
      <c r="D909" s="33">
        <v>23.503164773815595</v>
      </c>
      <c r="E909" s="33">
        <v>7.0264529106425543E-3</v>
      </c>
      <c r="F909" s="33">
        <v>23.096013995427171</v>
      </c>
    </row>
    <row r="910" spans="1:6" x14ac:dyDescent="0.35">
      <c r="A910" s="33">
        <v>9.488737508701453E-3</v>
      </c>
      <c r="B910" s="33">
        <v>17.02460464101836</v>
      </c>
      <c r="C910" s="33">
        <v>7.8395603755747507E-3</v>
      </c>
      <c r="D910" s="33">
        <v>23.497343618143063</v>
      </c>
      <c r="E910" s="33">
        <v>7.0335419060012141E-3</v>
      </c>
      <c r="F910" s="33">
        <v>23.091182867434757</v>
      </c>
    </row>
    <row r="911" spans="1:6" x14ac:dyDescent="0.35">
      <c r="A911" s="33">
        <v>9.5340563775604369E-3</v>
      </c>
      <c r="B911" s="33">
        <v>17.006999519825545</v>
      </c>
      <c r="C911" s="33">
        <v>7.8432456632682793E-3</v>
      </c>
      <c r="D911" s="33">
        <v>23.494518944974988</v>
      </c>
      <c r="E911" s="33">
        <v>7.0393084434449207E-3</v>
      </c>
      <c r="F911" s="33">
        <v>23.08725019615688</v>
      </c>
    </row>
    <row r="912" spans="1:6" x14ac:dyDescent="0.35">
      <c r="A912" s="33">
        <v>9.5483648686943683E-3</v>
      </c>
      <c r="B912" s="33">
        <v>17.001428276748388</v>
      </c>
      <c r="C912" s="33">
        <v>7.8467977047046809E-3</v>
      </c>
      <c r="D912" s="33">
        <v>23.49179538990041</v>
      </c>
      <c r="E912" s="33">
        <v>7.0422608505688157E-3</v>
      </c>
      <c r="F912" s="33">
        <v>23.085235739682428</v>
      </c>
    </row>
    <row r="913" spans="1:6" x14ac:dyDescent="0.35">
      <c r="A913" s="33">
        <v>9.5923996914395078E-3</v>
      </c>
      <c r="B913" s="33">
        <v>16.984244194110683</v>
      </c>
      <c r="C913" s="33">
        <v>7.8886720003242278E-3</v>
      </c>
      <c r="D913" s="33">
        <v>23.459613248133341</v>
      </c>
      <c r="E913" s="33">
        <v>7.0905083982625511E-3</v>
      </c>
      <c r="F913" s="33">
        <v>23.052223088707994</v>
      </c>
    </row>
    <row r="914" spans="1:6" x14ac:dyDescent="0.35">
      <c r="A914" s="33">
        <v>9.6275634921454776E-3</v>
      </c>
      <c r="B914" s="33">
        <v>16.970480396512922</v>
      </c>
      <c r="C914" s="33">
        <v>7.9136923083000937E-3</v>
      </c>
      <c r="D914" s="33">
        <v>23.440318551264742</v>
      </c>
      <c r="E914" s="33">
        <v>7.1021927717345636E-3</v>
      </c>
      <c r="F914" s="33">
        <v>23.044201964082504</v>
      </c>
    </row>
    <row r="915" spans="1:6" x14ac:dyDescent="0.35">
      <c r="A915" s="33">
        <v>9.711957204568189E-3</v>
      </c>
      <c r="B915" s="33">
        <v>16.937297270429085</v>
      </c>
      <c r="C915" s="33">
        <v>7.9197616689186141E-3</v>
      </c>
      <c r="D915" s="33">
        <v>23.435630726118156</v>
      </c>
      <c r="E915" s="33">
        <v>7.1401756893741362E-3</v>
      </c>
      <c r="F915" s="33">
        <v>23.018056807207412</v>
      </c>
    </row>
    <row r="916" spans="1:6" x14ac:dyDescent="0.35">
      <c r="A916" s="33">
        <v>9.7193935675124396E-3</v>
      </c>
      <c r="B916" s="33">
        <v>16.934363233739081</v>
      </c>
      <c r="C916" s="33">
        <v>7.9903985844153504E-3</v>
      </c>
      <c r="D916" s="33">
        <v>23.380861793560744</v>
      </c>
      <c r="E916" s="33">
        <v>7.1402220598910824E-3</v>
      </c>
      <c r="F916" s="33">
        <v>23.018024822721433</v>
      </c>
    </row>
    <row r="917" spans="1:6" x14ac:dyDescent="0.35">
      <c r="A917" s="33">
        <v>9.7277031680120564E-3</v>
      </c>
      <c r="B917" s="33">
        <v>16.931082728861725</v>
      </c>
      <c r="C917" s="33">
        <v>8.0060470662959796E-3</v>
      </c>
      <c r="D917" s="33">
        <v>23.368676296386035</v>
      </c>
      <c r="E917" s="33">
        <v>7.1495336789407244E-3</v>
      </c>
      <c r="F917" s="33">
        <v>23.011598802294273</v>
      </c>
    </row>
    <row r="918" spans="1:6" x14ac:dyDescent="0.35">
      <c r="A918" s="33">
        <v>9.7337093347206697E-3</v>
      </c>
      <c r="B918" s="33">
        <v>16.928710317368324</v>
      </c>
      <c r="C918" s="33">
        <v>8.0374713999188784E-3</v>
      </c>
      <c r="D918" s="33">
        <v>23.344149081244709</v>
      </c>
      <c r="E918" s="33">
        <v>7.15137757513103E-3</v>
      </c>
      <c r="F918" s="33">
        <v>23.010325549203937</v>
      </c>
    </row>
    <row r="919" spans="1:6" x14ac:dyDescent="0.35">
      <c r="A919" s="33">
        <v>9.8620128691158434E-3</v>
      </c>
      <c r="B919" s="33">
        <v>16.877777933145243</v>
      </c>
      <c r="C919" s="33">
        <v>8.0793313504531755E-3</v>
      </c>
      <c r="D919" s="33">
        <v>23.31135883756809</v>
      </c>
      <c r="E919" s="33">
        <v>7.1761700138227094E-3</v>
      </c>
      <c r="F919" s="33">
        <v>22.993181232972233</v>
      </c>
    </row>
    <row r="920" spans="1:6" x14ac:dyDescent="0.35">
      <c r="A920" s="33">
        <v>9.8847592325419249E-3</v>
      </c>
      <c r="B920" s="33">
        <v>16.868698136837725</v>
      </c>
      <c r="C920" s="33">
        <v>8.0833751084327561E-3</v>
      </c>
      <c r="D920" s="33">
        <v>23.308184123360377</v>
      </c>
      <c r="E920" s="33">
        <v>7.3800872776027936E-3</v>
      </c>
      <c r="F920" s="33">
        <v>22.850449273812362</v>
      </c>
    </row>
    <row r="921" spans="1:6" x14ac:dyDescent="0.35">
      <c r="A921" s="33">
        <v>9.8858605432585664E-3</v>
      </c>
      <c r="B921" s="33">
        <v>16.868258138109248</v>
      </c>
      <c r="C921" s="33">
        <v>8.0844553508237771E-3</v>
      </c>
      <c r="D921" s="33">
        <v>23.307335824228378</v>
      </c>
      <c r="E921" s="33">
        <v>7.3881477108347559E-3</v>
      </c>
      <c r="F921" s="33">
        <v>22.844744885750455</v>
      </c>
    </row>
    <row r="922" spans="1:6" x14ac:dyDescent="0.35">
      <c r="A922" s="33">
        <v>9.9010709827115368E-3</v>
      </c>
      <c r="B922" s="33">
        <v>16.862177614261608</v>
      </c>
      <c r="C922" s="33">
        <v>8.0851078724300234E-3</v>
      </c>
      <c r="D922" s="33">
        <v>23.306823364997282</v>
      </c>
      <c r="E922" s="33">
        <v>7.4042150108866115E-3</v>
      </c>
      <c r="F922" s="33">
        <v>22.833359960553306</v>
      </c>
    </row>
    <row r="923" spans="1:6" x14ac:dyDescent="0.35">
      <c r="A923" s="33">
        <v>9.9256397999699982E-3</v>
      </c>
      <c r="B923" s="33">
        <v>16.852341795880513</v>
      </c>
      <c r="C923" s="33">
        <v>8.1423968740510395E-3</v>
      </c>
      <c r="D923" s="33">
        <v>23.261704792368779</v>
      </c>
      <c r="E923" s="33">
        <v>7.4143064392274607E-3</v>
      </c>
      <c r="F923" s="33">
        <v>22.826199842241031</v>
      </c>
    </row>
    <row r="924" spans="1:6" x14ac:dyDescent="0.35">
      <c r="A924" s="33">
        <v>9.950330853168092E-3</v>
      </c>
      <c r="B924" s="33">
        <v>16.842439415084662</v>
      </c>
      <c r="C924" s="33">
        <v>8.1466847752207465E-3</v>
      </c>
      <c r="D924" s="33">
        <v>23.258317770705364</v>
      </c>
      <c r="E924" s="33">
        <v>7.5093972724469323E-3</v>
      </c>
      <c r="F924" s="33">
        <v>22.758369945427933</v>
      </c>
    </row>
    <row r="925" spans="1:6" x14ac:dyDescent="0.35">
      <c r="A925" s="33">
        <v>9.9644952594317281E-3</v>
      </c>
      <c r="B925" s="33">
        <v>16.836750799069083</v>
      </c>
      <c r="C925" s="33">
        <v>8.1632639911535208E-3</v>
      </c>
      <c r="D925" s="33">
        <v>23.245208704516955</v>
      </c>
      <c r="E925" s="33">
        <v>7.5435569735360945E-3</v>
      </c>
      <c r="F925" s="33">
        <v>22.733844911170024</v>
      </c>
    </row>
    <row r="926" spans="1:6" x14ac:dyDescent="0.35">
      <c r="A926" s="33">
        <v>9.9664748949215027E-3</v>
      </c>
      <c r="B926" s="33">
        <v>16.835955289071279</v>
      </c>
      <c r="C926" s="33">
        <v>8.1824653861844211E-3</v>
      </c>
      <c r="D926" s="33">
        <v>23.23000030809758</v>
      </c>
      <c r="E926" s="33">
        <v>7.5637056024937272E-3</v>
      </c>
      <c r="F926" s="33">
        <v>22.719340137462499</v>
      </c>
    </row>
    <row r="927" spans="1:6" x14ac:dyDescent="0.35">
      <c r="A927" s="33">
        <v>1.0011635414246741E-2</v>
      </c>
      <c r="B927" s="33">
        <v>16.817776979008634</v>
      </c>
      <c r="C927" s="33">
        <v>8.2034443829301883E-3</v>
      </c>
      <c r="D927" s="33">
        <v>23.213352154420306</v>
      </c>
      <c r="E927" s="33">
        <v>7.5758147728178741E-3</v>
      </c>
      <c r="F927" s="33">
        <v>22.710608986802885</v>
      </c>
    </row>
    <row r="928" spans="1:6" x14ac:dyDescent="0.35">
      <c r="A928" s="33">
        <v>1.0059526987733335E-2</v>
      </c>
      <c r="B928" s="33">
        <v>16.798435251990046</v>
      </c>
      <c r="C928" s="33">
        <v>8.2034504349105947E-3</v>
      </c>
      <c r="D928" s="33">
        <v>23.213347347008042</v>
      </c>
      <c r="E928" s="33">
        <v>7.6148184304540107E-3</v>
      </c>
      <c r="F928" s="33">
        <v>22.68241522119634</v>
      </c>
    </row>
    <row r="929" spans="1:6" x14ac:dyDescent="0.35">
      <c r="A929" s="33">
        <v>1.0126668817929268E-2</v>
      </c>
      <c r="B929" s="33">
        <v>16.771208459203812</v>
      </c>
      <c r="C929" s="33">
        <v>8.2573220330746308E-3</v>
      </c>
      <c r="D929" s="33">
        <v>23.170445239750816</v>
      </c>
      <c r="E929" s="33">
        <v>7.6322064814669226E-3</v>
      </c>
      <c r="F929" s="33">
        <v>22.669811592376913</v>
      </c>
    </row>
    <row r="930" spans="1:6" x14ac:dyDescent="0.35">
      <c r="A930" s="33">
        <v>1.0169579169629012E-2</v>
      </c>
      <c r="B930" s="33">
        <v>16.753740528299517</v>
      </c>
      <c r="C930" s="33">
        <v>8.2907083031785629E-3</v>
      </c>
      <c r="D930" s="33">
        <v>23.143748171912396</v>
      </c>
      <c r="E930" s="33">
        <v>7.7659982305118853E-3</v>
      </c>
      <c r="F930" s="33">
        <v>22.572123153482526</v>
      </c>
    </row>
    <row r="931" spans="1:6" x14ac:dyDescent="0.35">
      <c r="A931" s="33">
        <v>1.0234880659397866E-2</v>
      </c>
      <c r="B931" s="33">
        <v>16.727057465639742</v>
      </c>
      <c r="C931" s="33">
        <v>8.3046863780019756E-3</v>
      </c>
      <c r="D931" s="33">
        <v>23.132546049005892</v>
      </c>
      <c r="E931" s="33">
        <v>7.8217954349471975E-3</v>
      </c>
      <c r="F931" s="33">
        <v>22.531014225447652</v>
      </c>
    </row>
    <row r="932" spans="1:6" x14ac:dyDescent="0.35">
      <c r="A932" s="33">
        <v>1.0248427418266648E-2</v>
      </c>
      <c r="B932" s="33">
        <v>16.721506994896714</v>
      </c>
      <c r="C932" s="33">
        <v>8.3093012396505423E-3</v>
      </c>
      <c r="D932" s="33">
        <v>23.128844478432185</v>
      </c>
      <c r="E932" s="33">
        <v>7.9463635544586297E-3</v>
      </c>
      <c r="F932" s="33">
        <v>22.438465217222372</v>
      </c>
    </row>
    <row r="933" spans="1:6" x14ac:dyDescent="0.35">
      <c r="A933" s="33">
        <v>1.0256500167189061E-2</v>
      </c>
      <c r="B933" s="33">
        <v>16.718196914824198</v>
      </c>
      <c r="C933" s="33">
        <v>8.3349224396269388E-3</v>
      </c>
      <c r="D933" s="33">
        <v>23.108265027786263</v>
      </c>
      <c r="E933" s="33">
        <v>7.9463789392797829E-3</v>
      </c>
      <c r="F933" s="33">
        <v>22.438453721497382</v>
      </c>
    </row>
    <row r="934" spans="1:6" x14ac:dyDescent="0.35">
      <c r="A934" s="33">
        <v>1.026105431148165E-2</v>
      </c>
      <c r="B934" s="33">
        <v>16.716328763650523</v>
      </c>
      <c r="C934" s="33">
        <v>8.4891640134965932E-3</v>
      </c>
      <c r="D934" s="33">
        <v>22.983354172538043</v>
      </c>
      <c r="E934" s="33">
        <v>7.9681916950318579E-3</v>
      </c>
      <c r="F934" s="33">
        <v>22.422138809237488</v>
      </c>
    </row>
    <row r="935" spans="1:6" x14ac:dyDescent="0.35">
      <c r="A935" s="33">
        <v>1.0293093596989277E-2</v>
      </c>
      <c r="B935" s="33">
        <v>16.703169481509477</v>
      </c>
      <c r="C935" s="33">
        <v>8.542358654934662E-3</v>
      </c>
      <c r="D935" s="33">
        <v>22.93987314185237</v>
      </c>
      <c r="E935" s="33">
        <v>7.9916511136584704E-3</v>
      </c>
      <c r="F935" s="33">
        <v>22.404556299786634</v>
      </c>
    </row>
    <row r="936" spans="1:6" x14ac:dyDescent="0.35">
      <c r="A936" s="33">
        <v>1.0379969018519793E-2</v>
      </c>
      <c r="B936" s="33">
        <v>16.667343074981982</v>
      </c>
      <c r="C936" s="33">
        <v>8.6146980002394322E-3</v>
      </c>
      <c r="D936" s="33">
        <v>22.88041669014444</v>
      </c>
      <c r="E936" s="33">
        <v>8.0238814342098244E-3</v>
      </c>
      <c r="F936" s="33">
        <v>22.380339525310085</v>
      </c>
    </row>
    <row r="937" spans="1:6" x14ac:dyDescent="0.35">
      <c r="A937" s="33">
        <v>1.043825474672226E-2</v>
      </c>
      <c r="B937" s="33">
        <v>16.643188904668555</v>
      </c>
      <c r="C937" s="33">
        <v>8.6674433666785091E-3</v>
      </c>
      <c r="D937" s="33">
        <v>22.836829346423208</v>
      </c>
      <c r="E937" s="33">
        <v>8.0286422794249093E-3</v>
      </c>
      <c r="F937" s="33">
        <v>22.376756456602884</v>
      </c>
    </row>
    <row r="938" spans="1:6" x14ac:dyDescent="0.35">
      <c r="A938" s="33">
        <v>1.0561788051108521E-2</v>
      </c>
      <c r="B938" s="33">
        <v>16.591685338118321</v>
      </c>
      <c r="C938" s="33">
        <v>8.6843143341438951E-3</v>
      </c>
      <c r="D938" s="33">
        <v>22.822846006650014</v>
      </c>
      <c r="E938" s="33">
        <v>8.0611592211263933E-3</v>
      </c>
      <c r="F938" s="33">
        <v>22.35224312008204</v>
      </c>
    </row>
    <row r="939" spans="1:6" x14ac:dyDescent="0.35">
      <c r="A939" s="33">
        <v>1.0582109330536788E-2</v>
      </c>
      <c r="B939" s="33">
        <v>16.583172866638272</v>
      </c>
      <c r="C939" s="33">
        <v>8.690983547419812E-3</v>
      </c>
      <c r="D939" s="33">
        <v>22.817312748324021</v>
      </c>
      <c r="E939" s="33">
        <v>8.108797500734467E-3</v>
      </c>
      <c r="F939" s="33">
        <v>22.316202608916068</v>
      </c>
    </row>
    <row r="940" spans="1:6" x14ac:dyDescent="0.35">
      <c r="A940" s="33">
        <v>1.0583401278680011E-2</v>
      </c>
      <c r="B940" s="33">
        <v>16.582631295307504</v>
      </c>
      <c r="C940" s="33">
        <v>8.7370547122890586E-3</v>
      </c>
      <c r="D940" s="33">
        <v>22.779003263057636</v>
      </c>
      <c r="E940" s="33">
        <v>8.1383969029712403E-3</v>
      </c>
      <c r="F940" s="33">
        <v>22.293733193642222</v>
      </c>
    </row>
    <row r="941" spans="1:6" x14ac:dyDescent="0.35">
      <c r="A941" s="33">
        <v>1.0627354208896029E-2</v>
      </c>
      <c r="B941" s="33">
        <v>16.564179574120718</v>
      </c>
      <c r="C941" s="33">
        <v>8.7943633497234476E-3</v>
      </c>
      <c r="D941" s="33">
        <v>22.731142011120802</v>
      </c>
      <c r="E941" s="33">
        <v>8.1489052614177552E-3</v>
      </c>
      <c r="F941" s="33">
        <v>22.285742135819696</v>
      </c>
    </row>
    <row r="942" spans="1:6" x14ac:dyDescent="0.35">
      <c r="A942" s="33">
        <v>1.0703466099359613E-2</v>
      </c>
      <c r="B942" s="33">
        <v>16.532103237298578</v>
      </c>
      <c r="C942" s="33">
        <v>8.9286543459066552E-3</v>
      </c>
      <c r="D942" s="33">
        <v>22.618098043172459</v>
      </c>
      <c r="E942" s="33">
        <v>8.1950209744961356E-3</v>
      </c>
      <c r="F942" s="33">
        <v>22.250587236436438</v>
      </c>
    </row>
    <row r="943" spans="1:6" x14ac:dyDescent="0.35">
      <c r="A943" s="33">
        <v>1.0706740394424451E-2</v>
      </c>
      <c r="B943" s="33">
        <v>16.530719814150885</v>
      </c>
      <c r="C943" s="33">
        <v>8.9339724714846865E-3</v>
      </c>
      <c r="D943" s="33">
        <v>22.613595865422219</v>
      </c>
      <c r="E943" s="33">
        <v>8.1952218008613329E-3</v>
      </c>
      <c r="F943" s="33">
        <v>22.250433835933453</v>
      </c>
    </row>
    <row r="944" spans="1:6" x14ac:dyDescent="0.35">
      <c r="A944" s="33">
        <v>1.0741241831412616E-2</v>
      </c>
      <c r="B944" s="33">
        <v>16.516125042941312</v>
      </c>
      <c r="C944" s="33">
        <v>8.9456954392248059E-3</v>
      </c>
      <c r="D944" s="33">
        <v>22.60366472398227</v>
      </c>
      <c r="E944" s="33">
        <v>8.2072782722373422E-3</v>
      </c>
      <c r="F944" s="33">
        <v>22.24121968312852</v>
      </c>
    </row>
    <row r="945" spans="1:6" x14ac:dyDescent="0.35">
      <c r="A945" s="33">
        <v>1.0766149539460092E-2</v>
      </c>
      <c r="B945" s="33">
        <v>16.505568705569029</v>
      </c>
      <c r="C945" s="33">
        <v>8.988016484375411E-3</v>
      </c>
      <c r="D945" s="33">
        <v>22.567734697832801</v>
      </c>
      <c r="E945" s="33">
        <v>8.2696772351429429E-3</v>
      </c>
      <c r="F945" s="33">
        <v>22.193379006190074</v>
      </c>
    </row>
    <row r="946" spans="1:6" x14ac:dyDescent="0.35">
      <c r="A946" s="33">
        <v>1.0784011601745412E-2</v>
      </c>
      <c r="B946" s="33">
        <v>16.497988193365821</v>
      </c>
      <c r="C946" s="33">
        <v>9.1186296617272265E-3</v>
      </c>
      <c r="D946" s="33">
        <v>22.456085962250341</v>
      </c>
      <c r="E946" s="33">
        <v>8.5011924231250726E-3</v>
      </c>
      <c r="F946" s="33">
        <v>22.013677918124248</v>
      </c>
    </row>
    <row r="947" spans="1:6" x14ac:dyDescent="0.35">
      <c r="A947" s="33">
        <v>1.1019395249610698E-2</v>
      </c>
      <c r="B947" s="33">
        <v>16.397301040726557</v>
      </c>
      <c r="C947" s="33">
        <v>9.1843856753534518E-3</v>
      </c>
      <c r="D947" s="33">
        <v>22.399448246458984</v>
      </c>
      <c r="E947" s="33">
        <v>8.5041615469825665E-3</v>
      </c>
      <c r="F947" s="33">
        <v>22.011351079502433</v>
      </c>
    </row>
    <row r="948" spans="1:6" x14ac:dyDescent="0.35">
      <c r="A948" s="33">
        <v>1.1066181798197345E-2</v>
      </c>
      <c r="B948" s="33">
        <v>16.37711401927411</v>
      </c>
      <c r="C948" s="33">
        <v>9.1984055543742876E-3</v>
      </c>
      <c r="D948" s="33">
        <v>22.387335707727544</v>
      </c>
      <c r="E948" s="33">
        <v>8.5062505421768554E-3</v>
      </c>
      <c r="F948" s="33">
        <v>22.00971364525012</v>
      </c>
    </row>
    <row r="949" spans="1:6" x14ac:dyDescent="0.35">
      <c r="A949" s="33">
        <v>1.1340578921559251E-2</v>
      </c>
      <c r="B949" s="33">
        <v>16.257581765341598</v>
      </c>
      <c r="C949" s="33">
        <v>9.2005468293996293E-3</v>
      </c>
      <c r="D949" s="33">
        <v>22.385484610233856</v>
      </c>
      <c r="E949" s="33">
        <v>8.5459020685625196E-3</v>
      </c>
      <c r="F949" s="33">
        <v>21.978581122835052</v>
      </c>
    </row>
    <row r="950" spans="1:6" x14ac:dyDescent="0.35">
      <c r="A950" s="33">
        <v>1.1396134730869582E-2</v>
      </c>
      <c r="B950" s="33">
        <v>16.233147063189982</v>
      </c>
      <c r="C950" s="33">
        <v>9.2052340574017115E-3</v>
      </c>
      <c r="D950" s="33">
        <v>22.381431530827914</v>
      </c>
      <c r="E950" s="33">
        <v>8.5492351947294137E-3</v>
      </c>
      <c r="F950" s="33">
        <v>21.975959603966754</v>
      </c>
    </row>
    <row r="951" spans="1:6" x14ac:dyDescent="0.35">
      <c r="A951" s="33">
        <v>1.1415649083676711E-2</v>
      </c>
      <c r="B951" s="33">
        <v>16.224545769297823</v>
      </c>
      <c r="C951" s="33">
        <v>9.2167297208234182E-3</v>
      </c>
      <c r="D951" s="33">
        <v>22.371485069737666</v>
      </c>
      <c r="E951" s="33">
        <v>8.5619635783997314E-3</v>
      </c>
      <c r="F951" s="33">
        <v>21.965942261914897</v>
      </c>
    </row>
    <row r="952" spans="1:6" x14ac:dyDescent="0.35">
      <c r="A952" s="33">
        <v>1.1449566813324409E-2</v>
      </c>
      <c r="B952" s="33">
        <v>16.209573210571957</v>
      </c>
      <c r="C952" s="33">
        <v>9.2478383391726444E-3</v>
      </c>
      <c r="D952" s="33">
        <v>22.344525571754286</v>
      </c>
      <c r="E952" s="33">
        <v>8.5786840905284021E-3</v>
      </c>
      <c r="F952" s="33">
        <v>21.952767665580382</v>
      </c>
    </row>
    <row r="953" spans="1:6" x14ac:dyDescent="0.35">
      <c r="A953" s="33">
        <v>1.1482684456260618E-2</v>
      </c>
      <c r="B953" s="33">
        <v>16.194926090525954</v>
      </c>
      <c r="C953" s="33">
        <v>9.2549945488378908E-3</v>
      </c>
      <c r="D953" s="33">
        <v>22.338314920365946</v>
      </c>
      <c r="E953" s="33">
        <v>8.5837435116814294E-3</v>
      </c>
      <c r="F953" s="33">
        <v>21.948777750400655</v>
      </c>
    </row>
    <row r="954" spans="1:6" x14ac:dyDescent="0.35">
      <c r="A954" s="33">
        <v>1.1494437229205004E-2</v>
      </c>
      <c r="B954" s="33">
        <v>16.189721554783294</v>
      </c>
      <c r="C954" s="33">
        <v>9.3696042082807469E-3</v>
      </c>
      <c r="D954" s="33">
        <v>22.238398653451629</v>
      </c>
      <c r="E954" s="33">
        <v>8.6369856415366257E-3</v>
      </c>
      <c r="F954" s="33">
        <v>21.906693731964548</v>
      </c>
    </row>
    <row r="955" spans="1:6" x14ac:dyDescent="0.35">
      <c r="A955" s="33">
        <v>1.1517974673393222E-2</v>
      </c>
      <c r="B955" s="33">
        <v>16.179288030083121</v>
      </c>
      <c r="C955" s="33">
        <v>9.4322528925445473E-3</v>
      </c>
      <c r="D955" s="33">
        <v>22.183427080556115</v>
      </c>
      <c r="E955" s="33">
        <v>8.6642961574594484E-3</v>
      </c>
      <c r="F955" s="33">
        <v>21.885038512330166</v>
      </c>
    </row>
    <row r="956" spans="1:6" x14ac:dyDescent="0.35">
      <c r="A956" s="33">
        <v>1.154664910081573E-2</v>
      </c>
      <c r="B956" s="33">
        <v>16.166558845847188</v>
      </c>
      <c r="C956" s="33">
        <v>9.4361967304768327E-3</v>
      </c>
      <c r="D956" s="33">
        <v>22.179958222391555</v>
      </c>
      <c r="E956" s="33">
        <v>8.7254178294906455E-3</v>
      </c>
      <c r="F956" s="33">
        <v>21.836406983253351</v>
      </c>
    </row>
    <row r="957" spans="1:6" x14ac:dyDescent="0.35">
      <c r="A957" s="33">
        <v>1.1569785946337379E-2</v>
      </c>
      <c r="B957" s="33">
        <v>16.156273082298434</v>
      </c>
      <c r="C957" s="33">
        <v>9.4372890801497199E-3</v>
      </c>
      <c r="D957" s="33">
        <v>22.178997257491513</v>
      </c>
      <c r="E957" s="33">
        <v>8.7432688124112045E-3</v>
      </c>
      <c r="F957" s="33">
        <v>21.822160606078786</v>
      </c>
    </row>
    <row r="958" spans="1:6" x14ac:dyDescent="0.35">
      <c r="A958" s="33">
        <v>1.1639657542766585E-2</v>
      </c>
      <c r="B958" s="33">
        <v>16.125130788969386</v>
      </c>
      <c r="C958" s="33">
        <v>9.4581975327685894E-3</v>
      </c>
      <c r="D958" s="33">
        <v>22.160589138926788</v>
      </c>
      <c r="E958" s="33">
        <v>8.7434654541187953E-3</v>
      </c>
      <c r="F958" s="33">
        <v>21.822003563360305</v>
      </c>
    </row>
    <row r="959" spans="1:6" x14ac:dyDescent="0.35">
      <c r="A959" s="33">
        <v>1.1836681176166118E-2</v>
      </c>
      <c r="B959" s="33">
        <v>16.036675197572485</v>
      </c>
      <c r="C959" s="33">
        <v>9.561852019417845E-3</v>
      </c>
      <c r="D959" s="33">
        <v>22.068926611760286</v>
      </c>
      <c r="E959" s="33">
        <v>8.7841756603413788E-3</v>
      </c>
      <c r="F959" s="33">
        <v>21.789440709929895</v>
      </c>
    </row>
    <row r="960" spans="1:6" x14ac:dyDescent="0.35">
      <c r="A960" s="33">
        <v>1.1869396310663426E-2</v>
      </c>
      <c r="B960" s="33">
        <v>16.021896884376261</v>
      </c>
      <c r="C960" s="33">
        <v>9.5873172382595472E-3</v>
      </c>
      <c r="D960" s="33">
        <v>22.046305585328195</v>
      </c>
      <c r="E960" s="33">
        <v>8.8442787847961279E-3</v>
      </c>
      <c r="F960" s="33">
        <v>21.741182413949556</v>
      </c>
    </row>
    <row r="961" spans="1:6" x14ac:dyDescent="0.35">
      <c r="A961" s="33">
        <v>1.1873490415016544E-2</v>
      </c>
      <c r="B961" s="33">
        <v>16.02004566690681</v>
      </c>
      <c r="C961" s="33">
        <v>9.6316769489909089E-3</v>
      </c>
      <c r="D961" s="33">
        <v>22.006805292066499</v>
      </c>
      <c r="E961" s="33">
        <v>8.8450367385595283E-3</v>
      </c>
      <c r="F961" s="33">
        <v>21.740572442839017</v>
      </c>
    </row>
    <row r="962" spans="1:6" x14ac:dyDescent="0.35">
      <c r="A962" s="33">
        <v>1.1950169370657994E-2</v>
      </c>
      <c r="B962" s="33">
        <v>15.985300362662434</v>
      </c>
      <c r="C962" s="33">
        <v>9.6366737487268046E-3</v>
      </c>
      <c r="D962" s="33">
        <v>22.002348331128875</v>
      </c>
      <c r="E962" s="33">
        <v>8.8888900684426612E-3</v>
      </c>
      <c r="F962" s="33">
        <v>21.705222328187219</v>
      </c>
    </row>
    <row r="963" spans="1:6" x14ac:dyDescent="0.35">
      <c r="A963" s="33">
        <v>1.197619104671562E-2</v>
      </c>
      <c r="B963" s="33">
        <v>15.973477596043935</v>
      </c>
      <c r="C963" s="33">
        <v>9.7133990966871506E-3</v>
      </c>
      <c r="D963" s="33">
        <v>21.933721836772296</v>
      </c>
      <c r="E963" s="33">
        <v>8.957537212340317E-3</v>
      </c>
      <c r="F963" s="33">
        <v>21.649655545761522</v>
      </c>
    </row>
    <row r="964" spans="1:6" x14ac:dyDescent="0.35">
      <c r="A964" s="33">
        <v>1.2054940505353898E-2</v>
      </c>
      <c r="B964" s="33">
        <v>15.93760132394028</v>
      </c>
      <c r="C964" s="33">
        <v>9.77491270940886E-3</v>
      </c>
      <c r="D964" s="33">
        <v>21.878445379948847</v>
      </c>
      <c r="E964" s="33">
        <v>8.9731411886285924E-3</v>
      </c>
      <c r="F964" s="33">
        <v>21.636985855664928</v>
      </c>
    </row>
    <row r="965" spans="1:6" x14ac:dyDescent="0.35">
      <c r="A965" s="33">
        <v>1.2055098519861231E-2</v>
      </c>
      <c r="B965" s="33">
        <v>15.93752919050929</v>
      </c>
      <c r="C965" s="33">
        <v>9.8230598039051216E-3</v>
      </c>
      <c r="D965" s="33">
        <v>21.835022899868743</v>
      </c>
      <c r="E965" s="33">
        <v>9.1013595464577608E-3</v>
      </c>
      <c r="F965" s="33">
        <v>21.532337800870177</v>
      </c>
    </row>
    <row r="966" spans="1:6" x14ac:dyDescent="0.35">
      <c r="A966" s="33">
        <v>1.2095428033355201E-2</v>
      </c>
      <c r="B966" s="33">
        <v>15.919099786541111</v>
      </c>
      <c r="C966" s="33">
        <v>9.8294062779460817E-3</v>
      </c>
      <c r="D966" s="33">
        <v>21.829288966937703</v>
      </c>
      <c r="E966" s="33">
        <v>9.1023577127174269E-3</v>
      </c>
      <c r="F966" s="33">
        <v>21.531519372157657</v>
      </c>
    </row>
    <row r="967" spans="1:6" x14ac:dyDescent="0.35">
      <c r="A967" s="33">
        <v>1.2100633225014279E-2</v>
      </c>
      <c r="B967" s="33">
        <v>15.916718409391768</v>
      </c>
      <c r="C967" s="33">
        <v>9.8712726500827241E-3</v>
      </c>
      <c r="D967" s="33">
        <v>21.791404029144068</v>
      </c>
      <c r="E967" s="33">
        <v>9.1596243784306027E-3</v>
      </c>
      <c r="F967" s="33">
        <v>21.48446838347224</v>
      </c>
    </row>
    <row r="968" spans="1:6" x14ac:dyDescent="0.35">
      <c r="A968" s="33">
        <v>1.2167937512457273E-2</v>
      </c>
      <c r="B968" s="33">
        <v>15.88587015188712</v>
      </c>
      <c r="C968" s="33">
        <v>9.8760284860041955E-3</v>
      </c>
      <c r="D968" s="33">
        <v>21.787093965164818</v>
      </c>
      <c r="E968" s="33">
        <v>9.1669228130117734E-3</v>
      </c>
      <c r="F968" s="33">
        <v>21.478458360817722</v>
      </c>
    </row>
    <row r="969" spans="1:6" x14ac:dyDescent="0.35">
      <c r="A969" s="33">
        <v>1.2183569231767144E-2</v>
      </c>
      <c r="B969" s="33">
        <v>15.878690545058008</v>
      </c>
      <c r="C969" s="33">
        <v>9.9595498403324597E-3</v>
      </c>
      <c r="D969" s="33">
        <v>21.711186674935135</v>
      </c>
      <c r="E969" s="33">
        <v>9.1810804713728829E-3</v>
      </c>
      <c r="F969" s="33">
        <v>21.466791298729817</v>
      </c>
    </row>
    <row r="970" spans="1:6" x14ac:dyDescent="0.35">
      <c r="A970" s="33">
        <v>1.2190508816074331E-2</v>
      </c>
      <c r="B970" s="33">
        <v>15.875501411311678</v>
      </c>
      <c r="C970" s="33">
        <v>1.0006721426040102E-2</v>
      </c>
      <c r="D970" s="33">
        <v>21.668137476539776</v>
      </c>
      <c r="E970" s="33">
        <v>9.2140255611018271E-3</v>
      </c>
      <c r="F970" s="33">
        <v>21.439597585856681</v>
      </c>
    </row>
    <row r="971" spans="1:6" x14ac:dyDescent="0.35">
      <c r="A971" s="33">
        <v>1.2371291802546829E-2</v>
      </c>
      <c r="B971" s="33">
        <v>15.792034265723704</v>
      </c>
      <c r="C971" s="33">
        <v>1.0031411079153573E-2</v>
      </c>
      <c r="D971" s="33">
        <v>21.645554762024425</v>
      </c>
      <c r="E971" s="33">
        <v>9.2355968062779407E-3</v>
      </c>
      <c r="F971" s="33">
        <v>21.421758698715966</v>
      </c>
    </row>
    <row r="972" spans="1:6" x14ac:dyDescent="0.35">
      <c r="A972" s="33">
        <v>1.238164872916634E-2</v>
      </c>
      <c r="B972" s="33">
        <v>15.787230095307191</v>
      </c>
      <c r="C972" s="33">
        <v>1.0035974318714167E-2</v>
      </c>
      <c r="D972" s="33">
        <v>21.641377136778626</v>
      </c>
      <c r="E972" s="33">
        <v>9.2476068862932283E-3</v>
      </c>
      <c r="F972" s="33">
        <v>21.411815232938508</v>
      </c>
    </row>
    <row r="973" spans="1:6" x14ac:dyDescent="0.35">
      <c r="A973" s="33">
        <v>1.240710704705373E-2</v>
      </c>
      <c r="B973" s="33">
        <v>15.775410759254985</v>
      </c>
      <c r="C973" s="33">
        <v>1.0043078196961843E-2</v>
      </c>
      <c r="D973" s="33">
        <v>21.63487121511465</v>
      </c>
      <c r="E973" s="33">
        <v>9.3159047528029518E-3</v>
      </c>
      <c r="F973" s="33">
        <v>21.355115058874045</v>
      </c>
    </row>
    <row r="974" spans="1:6" x14ac:dyDescent="0.35">
      <c r="A974" s="33">
        <v>1.246807497202931E-2</v>
      </c>
      <c r="B974" s="33">
        <v>15.747046800175275</v>
      </c>
      <c r="C974" s="33">
        <v>1.0142325404232532E-2</v>
      </c>
      <c r="D974" s="33">
        <v>21.543680340801938</v>
      </c>
      <c r="E974" s="33">
        <v>9.3985652469714635E-3</v>
      </c>
      <c r="F974" s="33">
        <v>21.286142648657769</v>
      </c>
    </row>
    <row r="975" spans="1:6" x14ac:dyDescent="0.35">
      <c r="A975" s="33">
        <v>1.2499634619789927E-2</v>
      </c>
      <c r="B975" s="33">
        <v>15.732331926631057</v>
      </c>
      <c r="C975" s="33">
        <v>1.019379118913361E-2</v>
      </c>
      <c r="D975" s="33">
        <v>21.496175686849465</v>
      </c>
      <c r="E975" s="33">
        <v>9.4079574620510812E-3</v>
      </c>
      <c r="F975" s="33">
        <v>21.278281789193727</v>
      </c>
    </row>
    <row r="976" spans="1:6" x14ac:dyDescent="0.35">
      <c r="A976" s="33">
        <v>1.2517548701616652E-2</v>
      </c>
      <c r="B976" s="33">
        <v>15.723969574425469</v>
      </c>
      <c r="C976" s="33">
        <v>1.0280417403843202E-2</v>
      </c>
      <c r="D976" s="33">
        <v>21.415887745600781</v>
      </c>
      <c r="E976" s="33">
        <v>9.439439370572544E-3</v>
      </c>
      <c r="F976" s="33">
        <v>21.251897465864676</v>
      </c>
    </row>
    <row r="977" spans="1:6" x14ac:dyDescent="0.35">
      <c r="A977" s="33">
        <v>1.2624153228396407E-2</v>
      </c>
      <c r="B977" s="33">
        <v>15.674060340528525</v>
      </c>
      <c r="C977" s="33">
        <v>1.0290865018822311E-2</v>
      </c>
      <c r="D977" s="33">
        <v>21.406176931879216</v>
      </c>
      <c r="E977" s="33">
        <v>9.4762905387655756E-3</v>
      </c>
      <c r="F977" s="33">
        <v>21.220944322785357</v>
      </c>
    </row>
    <row r="978" spans="1:6" x14ac:dyDescent="0.35">
      <c r="A978" s="33">
        <v>1.2628423548179279E-2</v>
      </c>
      <c r="B978" s="33">
        <v>15.672055921895806</v>
      </c>
      <c r="C978" s="33">
        <v>1.0338997040752956E-2</v>
      </c>
      <c r="D978" s="33">
        <v>21.361363247568853</v>
      </c>
      <c r="E978" s="33">
        <v>9.5047923232698516E-3</v>
      </c>
      <c r="F978" s="33">
        <v>21.196953512283191</v>
      </c>
    </row>
    <row r="979" spans="1:6" x14ac:dyDescent="0.35">
      <c r="A979" s="33">
        <v>1.2645433767871625E-2</v>
      </c>
      <c r="B979" s="33">
        <v>15.664067666360499</v>
      </c>
      <c r="C979" s="33">
        <v>1.0339000889867776E-2</v>
      </c>
      <c r="D979" s="33">
        <v>21.361359658839941</v>
      </c>
      <c r="E979" s="33">
        <v>9.5329061838377357E-3</v>
      </c>
      <c r="F979" s="33">
        <v>21.173246102814726</v>
      </c>
    </row>
    <row r="980" spans="1:6" x14ac:dyDescent="0.35">
      <c r="A980" s="33">
        <v>1.2704242713788659E-2</v>
      </c>
      <c r="B980" s="33">
        <v>15.636401793579784</v>
      </c>
      <c r="C980" s="33">
        <v>1.036043666357119E-2</v>
      </c>
      <c r="D980" s="33">
        <v>21.341361678284862</v>
      </c>
      <c r="E980" s="33">
        <v>9.6451591187187921E-3</v>
      </c>
      <c r="F980" s="33">
        <v>21.07816436264638</v>
      </c>
    </row>
    <row r="981" spans="1:6" x14ac:dyDescent="0.35">
      <c r="A981" s="33">
        <v>1.2763796688945441E-2</v>
      </c>
      <c r="B981" s="33">
        <v>15.608309511305551</v>
      </c>
      <c r="C981" s="33">
        <v>1.0362787285287119E-2</v>
      </c>
      <c r="D981" s="33">
        <v>21.339167229228387</v>
      </c>
      <c r="E981" s="33">
        <v>9.681553329293751E-3</v>
      </c>
      <c r="F981" s="33">
        <v>21.047193599508219</v>
      </c>
    </row>
    <row r="982" spans="1:6" x14ac:dyDescent="0.35">
      <c r="A982" s="33">
        <v>1.2914529008480049E-2</v>
      </c>
      <c r="B982" s="33">
        <v>15.536869973132804</v>
      </c>
      <c r="C982" s="33">
        <v>1.040177958204979E-2</v>
      </c>
      <c r="D982" s="33">
        <v>21.302722639469209</v>
      </c>
      <c r="E982" s="33">
        <v>9.6931753641404817E-3</v>
      </c>
      <c r="F982" s="33">
        <v>21.037288784958456</v>
      </c>
    </row>
    <row r="983" spans="1:6" x14ac:dyDescent="0.35">
      <c r="A983" s="33">
        <v>1.2942962764427291E-2</v>
      </c>
      <c r="B983" s="33">
        <v>15.523340144898372</v>
      </c>
      <c r="C983" s="33">
        <v>1.0404275213718684E-2</v>
      </c>
      <c r="D983" s="33">
        <v>21.300387322006486</v>
      </c>
      <c r="E983" s="33">
        <v>9.7319085477254267E-3</v>
      </c>
      <c r="F983" s="33">
        <v>21.004227561996295</v>
      </c>
    </row>
    <row r="984" spans="1:6" x14ac:dyDescent="0.35">
      <c r="A984" s="33">
        <v>1.2976257440028314E-2</v>
      </c>
      <c r="B984" s="33">
        <v>15.507475869504056</v>
      </c>
      <c r="C984" s="33">
        <v>1.0437954121931678E-2</v>
      </c>
      <c r="D984" s="33">
        <v>21.268839712985503</v>
      </c>
      <c r="E984" s="33">
        <v>9.732960133186223E-3</v>
      </c>
      <c r="F984" s="33">
        <v>21.003328874819811</v>
      </c>
    </row>
    <row r="985" spans="1:6" x14ac:dyDescent="0.35">
      <c r="A985" s="33">
        <v>1.3027266853778476E-2</v>
      </c>
      <c r="B985" s="33">
        <v>15.48312622240965</v>
      </c>
      <c r="C985" s="33">
        <v>1.0444564938682441E-2</v>
      </c>
      <c r="D985" s="33">
        <v>21.262640236361559</v>
      </c>
      <c r="E985" s="33">
        <v>9.8040006620278095E-3</v>
      </c>
      <c r="F985" s="33">
        <v>20.942484625517594</v>
      </c>
    </row>
    <row r="986" spans="1:6" x14ac:dyDescent="0.35">
      <c r="A986" s="33">
        <v>1.3097764190063459E-2</v>
      </c>
      <c r="B986" s="33">
        <v>15.449385606685976</v>
      </c>
      <c r="C986" s="33">
        <v>1.0471276984000494E-2</v>
      </c>
      <c r="D986" s="33">
        <v>21.237566948543829</v>
      </c>
      <c r="E986" s="33">
        <v>9.8200683250987981E-3</v>
      </c>
      <c r="F986" s="33">
        <v>20.928686996099596</v>
      </c>
    </row>
    <row r="987" spans="1:6" x14ac:dyDescent="0.35">
      <c r="A987" s="33">
        <v>1.3143672240550307E-2</v>
      </c>
      <c r="B987" s="33">
        <v>15.427358967441545</v>
      </c>
      <c r="C987" s="33">
        <v>1.0484325267756903E-2</v>
      </c>
      <c r="D987" s="33">
        <v>21.225305610503568</v>
      </c>
      <c r="E987" s="33">
        <v>9.8522787941874683E-3</v>
      </c>
      <c r="F987" s="33">
        <v>20.90098736377556</v>
      </c>
    </row>
    <row r="988" spans="1:6" x14ac:dyDescent="0.35">
      <c r="A988" s="33">
        <v>1.3166747161213351E-2</v>
      </c>
      <c r="B988" s="33">
        <v>15.416271465027268</v>
      </c>
      <c r="C988" s="33">
        <v>1.050955514447377E-2</v>
      </c>
      <c r="D988" s="33">
        <v>21.201572235834419</v>
      </c>
      <c r="E988" s="33">
        <v>9.9465773587416664E-3</v>
      </c>
      <c r="F988" s="33">
        <v>20.819591543270377</v>
      </c>
    </row>
    <row r="989" spans="1:6" x14ac:dyDescent="0.35">
      <c r="A989" s="33">
        <v>1.3286635474844922E-2</v>
      </c>
      <c r="B989" s="33">
        <v>15.358492450115726</v>
      </c>
      <c r="C989" s="33">
        <v>1.0532595782779946E-2</v>
      </c>
      <c r="D989" s="33">
        <v>21.179869438546639</v>
      </c>
      <c r="E989" s="33">
        <v>9.9483514611875701E-3</v>
      </c>
      <c r="F989" s="33">
        <v>20.818055892428077</v>
      </c>
    </row>
    <row r="990" spans="1:6" x14ac:dyDescent="0.35">
      <c r="A990" s="33">
        <v>1.3289232118682487E-2</v>
      </c>
      <c r="B990" s="33">
        <v>15.357237840508049</v>
      </c>
      <c r="C990" s="33">
        <v>1.0538117634942886E-2</v>
      </c>
      <c r="D990" s="33">
        <v>21.174664139359113</v>
      </c>
      <c r="E990" s="33">
        <v>9.9713172442160262E-3</v>
      </c>
      <c r="F990" s="33">
        <v>20.798162651077607</v>
      </c>
    </row>
    <row r="991" spans="1:6" x14ac:dyDescent="0.35">
      <c r="A991" s="33">
        <v>1.3307437083176945E-2</v>
      </c>
      <c r="B991" s="33">
        <v>15.348438059718244</v>
      </c>
      <c r="C991" s="33">
        <v>1.0572763801808832E-2</v>
      </c>
      <c r="D991" s="33">
        <v>21.141968386291396</v>
      </c>
      <c r="E991" s="33">
        <v>9.9977504983661345E-3</v>
      </c>
      <c r="F991" s="33">
        <v>20.775233271103868</v>
      </c>
    </row>
    <row r="992" spans="1:6" x14ac:dyDescent="0.35">
      <c r="A992" s="33">
        <v>1.3393168948585901E-2</v>
      </c>
      <c r="B992" s="33">
        <v>15.306909512392048</v>
      </c>
      <c r="C992" s="33">
        <v>1.0632670190645243E-2</v>
      </c>
      <c r="D992" s="33">
        <v>21.085289904072162</v>
      </c>
      <c r="E992" s="33">
        <v>1.0223898772464218E-2</v>
      </c>
      <c r="F992" s="33">
        <v>20.577661615369468</v>
      </c>
    </row>
    <row r="993" spans="1:6" x14ac:dyDescent="0.35">
      <c r="A993" s="33">
        <v>1.3468217050866611E-2</v>
      </c>
      <c r="B993" s="33">
        <v>15.270437888010642</v>
      </c>
      <c r="C993" s="33">
        <v>1.0634810160349296E-2</v>
      </c>
      <c r="D993" s="33">
        <v>21.083261875944416</v>
      </c>
      <c r="E993" s="33">
        <v>1.022445743836696E-2</v>
      </c>
      <c r="F993" s="33">
        <v>20.5771704878603</v>
      </c>
    </row>
    <row r="994" spans="1:6" x14ac:dyDescent="0.35">
      <c r="A994" s="33">
        <v>1.3568729206068796E-2</v>
      </c>
      <c r="B994" s="33">
        <v>15.221420513254632</v>
      </c>
      <c r="C994" s="33">
        <v>1.0660817731999027E-2</v>
      </c>
      <c r="D994" s="33">
        <v>21.05859631724724</v>
      </c>
      <c r="E994" s="33">
        <v>1.022548986200565E-2</v>
      </c>
      <c r="F994" s="33">
        <v>20.576262837211576</v>
      </c>
    </row>
    <row r="995" spans="1:6" x14ac:dyDescent="0.35">
      <c r="A995" s="33">
        <v>1.3649436175539225E-2</v>
      </c>
      <c r="B995" s="33">
        <v>15.181921852264741</v>
      </c>
      <c r="C995" s="33">
        <v>1.0748843496598355E-2</v>
      </c>
      <c r="D995" s="33">
        <v>20.974861973204074</v>
      </c>
      <c r="E995" s="33">
        <v>1.0277042837500023E-2</v>
      </c>
      <c r="F995" s="33">
        <v>20.530876037853773</v>
      </c>
    </row>
    <row r="996" spans="1:6" x14ac:dyDescent="0.35">
      <c r="A996" s="33">
        <v>1.3690319608682841E-2</v>
      </c>
      <c r="B996" s="33">
        <v>15.161866168109121</v>
      </c>
      <c r="C996" s="33">
        <v>1.0751381916690859E-2</v>
      </c>
      <c r="D996" s="33">
        <v>20.972441609866646</v>
      </c>
      <c r="E996" s="33">
        <v>1.036012878955625E-2</v>
      </c>
      <c r="F996" s="33">
        <v>20.457465186089582</v>
      </c>
    </row>
    <row r="997" spans="1:6" x14ac:dyDescent="0.35">
      <c r="A997" s="33">
        <v>1.3722052288710535E-2</v>
      </c>
      <c r="B997" s="33">
        <v>15.146277841237053</v>
      </c>
      <c r="C997" s="33">
        <v>1.0785025756884063E-2</v>
      </c>
      <c r="D997" s="33">
        <v>20.940332583506883</v>
      </c>
      <c r="E997" s="33">
        <v>1.0384770770405279E-2</v>
      </c>
      <c r="F997" s="33">
        <v>20.43563100668332</v>
      </c>
    </row>
    <row r="998" spans="1:6" x14ac:dyDescent="0.35">
      <c r="A998" s="33">
        <v>1.3736479727886757E-2</v>
      </c>
      <c r="B998" s="33">
        <v>15.139184302300491</v>
      </c>
      <c r="C998" s="33">
        <v>1.0922091656996816E-2</v>
      </c>
      <c r="D998" s="33">
        <v>20.808952178890859</v>
      </c>
      <c r="E998" s="33">
        <v>1.0396724677129737E-2</v>
      </c>
      <c r="F998" s="33">
        <v>20.425029090659503</v>
      </c>
    </row>
    <row r="999" spans="1:6" x14ac:dyDescent="0.35">
      <c r="A999" s="33">
        <v>1.3780724784077559E-2</v>
      </c>
      <c r="B999" s="33">
        <v>15.11740620341061</v>
      </c>
      <c r="C999" s="33">
        <v>1.0949353150190156E-2</v>
      </c>
      <c r="D999" s="33">
        <v>20.782714441881922</v>
      </c>
      <c r="E999" s="33">
        <v>1.0428912007413074E-2</v>
      </c>
      <c r="F999" s="33">
        <v>20.396449562080971</v>
      </c>
    </row>
    <row r="1000" spans="1:6" x14ac:dyDescent="0.35">
      <c r="A1000" s="33">
        <v>1.3860311376071011E-2</v>
      </c>
      <c r="B1000" s="33">
        <v>15.078141487615682</v>
      </c>
      <c r="C1000" s="33">
        <v>1.0969055880378189E-2</v>
      </c>
      <c r="D1000" s="33">
        <v>20.763729803468831</v>
      </c>
      <c r="E1000" s="33">
        <v>1.0510782798210851E-2</v>
      </c>
      <c r="F1000" s="33">
        <v>20.323543073355637</v>
      </c>
    </row>
    <row r="1001" spans="1:6" x14ac:dyDescent="0.35">
      <c r="A1001" s="33">
        <v>1.3902905168991434E-2</v>
      </c>
      <c r="B1001" s="33">
        <v>15.057079857352978</v>
      </c>
      <c r="C1001" s="33">
        <v>1.0976976150937859E-2</v>
      </c>
      <c r="D1001" s="33">
        <v>20.756093062510114</v>
      </c>
      <c r="E1001" s="33">
        <v>1.0608625007283878E-2</v>
      </c>
      <c r="F1001" s="33">
        <v>20.236019783340456</v>
      </c>
    </row>
    <row r="1002" spans="1:6" x14ac:dyDescent="0.35">
      <c r="A1002" s="33">
        <v>1.3966694806470264E-2</v>
      </c>
      <c r="B1002" s="33">
        <v>15.025475879755394</v>
      </c>
      <c r="C1002" s="33">
        <v>1.0995001353817554E-2</v>
      </c>
      <c r="D1002" s="33">
        <v>20.738702186586597</v>
      </c>
      <c r="E1002" s="33">
        <v>1.0682281590592854E-2</v>
      </c>
      <c r="F1002" s="33">
        <v>20.169853221865228</v>
      </c>
    </row>
    <row r="1003" spans="1:6" x14ac:dyDescent="0.35">
      <c r="A1003" s="33">
        <v>1.4092374139708146E-2</v>
      </c>
      <c r="B1003" s="33">
        <v>14.962996065890104</v>
      </c>
      <c r="C1003" s="33">
        <v>1.1045397965512677E-2</v>
      </c>
      <c r="D1003" s="33">
        <v>20.689998903973109</v>
      </c>
      <c r="E1003" s="33">
        <v>1.0748963051081294E-2</v>
      </c>
      <c r="F1003" s="33">
        <v>20.109749908504874</v>
      </c>
    </row>
    <row r="1004" spans="1:6" x14ac:dyDescent="0.35">
      <c r="A1004" s="33">
        <v>1.4092610139416728E-2</v>
      </c>
      <c r="B1004" s="33">
        <v>14.962878478436803</v>
      </c>
      <c r="C1004" s="33">
        <v>1.109728579139458E-2</v>
      </c>
      <c r="D1004" s="33">
        <v>20.639732235910049</v>
      </c>
      <c r="E1004" s="33">
        <v>1.0791081516780862E-2</v>
      </c>
      <c r="F1004" s="33">
        <v>20.071688545658514</v>
      </c>
    </row>
    <row r="1005" spans="1:6" x14ac:dyDescent="0.35">
      <c r="A1005" s="33">
        <v>1.4128032243036359E-2</v>
      </c>
      <c r="B1005" s="33">
        <v>14.94521822989709</v>
      </c>
      <c r="C1005" s="33">
        <v>1.1097429909597134E-2</v>
      </c>
      <c r="D1005" s="33">
        <v>20.63959244907069</v>
      </c>
      <c r="E1005" s="33">
        <v>1.080400298371611E-2</v>
      </c>
      <c r="F1005" s="33">
        <v>20.059996693670577</v>
      </c>
    </row>
    <row r="1006" spans="1:6" x14ac:dyDescent="0.35">
      <c r="A1006" s="33">
        <v>1.4184634991956381E-2</v>
      </c>
      <c r="B1006" s="33">
        <v>14.916952508669031</v>
      </c>
      <c r="C1006" s="33">
        <v>1.1132638232570274E-2</v>
      </c>
      <c r="D1006" s="33">
        <v>20.605414029699304</v>
      </c>
      <c r="E1006" s="33">
        <v>1.0818677659161039E-2</v>
      </c>
      <c r="F1006" s="33">
        <v>20.046709939479069</v>
      </c>
    </row>
    <row r="1007" spans="1:6" x14ac:dyDescent="0.35">
      <c r="A1007" s="33">
        <v>1.4185497207163984E-2</v>
      </c>
      <c r="B1007" s="33">
        <v>14.916521513294002</v>
      </c>
      <c r="C1007" s="33">
        <v>1.1155803852064407E-2</v>
      </c>
      <c r="D1007" s="33">
        <v>20.582895487617403</v>
      </c>
      <c r="E1007" s="33">
        <v>1.0906418157882843E-2</v>
      </c>
      <c r="F1007" s="33">
        <v>19.967080223035335</v>
      </c>
    </row>
    <row r="1008" spans="1:6" x14ac:dyDescent="0.35">
      <c r="A1008" s="33">
        <v>1.4213893922050542E-2</v>
      </c>
      <c r="B1008" s="33">
        <v>14.902319660899723</v>
      </c>
      <c r="C1008" s="33">
        <v>1.1156395260163215E-2</v>
      </c>
      <c r="D1008" s="33">
        <v>20.582320283116204</v>
      </c>
      <c r="E1008" s="33">
        <v>1.1095456078094323E-2</v>
      </c>
      <c r="F1008" s="33">
        <v>19.794448310506922</v>
      </c>
    </row>
    <row r="1009" spans="1:6" x14ac:dyDescent="0.35">
      <c r="A1009" s="33">
        <v>1.4242356715543168E-2</v>
      </c>
      <c r="B1009" s="33">
        <v>14.888070798436786</v>
      </c>
      <c r="C1009" s="33">
        <v>1.1165503296771179E-2</v>
      </c>
      <c r="D1009" s="33">
        <v>20.573459809789071</v>
      </c>
      <c r="E1009" s="33">
        <v>1.1134989661347329E-2</v>
      </c>
      <c r="F1009" s="33">
        <v>19.758165620365435</v>
      </c>
    </row>
    <row r="1010" spans="1:6" x14ac:dyDescent="0.35">
      <c r="A1010" s="33">
        <v>1.4246816312707683E-2</v>
      </c>
      <c r="B1010" s="33">
        <v>14.885837000898769</v>
      </c>
      <c r="C1010" s="33">
        <v>1.1189308237405696E-2</v>
      </c>
      <c r="D1010" s="33">
        <v>20.550284376413451</v>
      </c>
      <c r="E1010" s="33">
        <v>1.1305085183738574E-2</v>
      </c>
      <c r="F1010" s="33">
        <v>19.60136886707437</v>
      </c>
    </row>
    <row r="1011" spans="1:6" x14ac:dyDescent="0.35">
      <c r="A1011" s="33">
        <v>1.4256006636032555E-2</v>
      </c>
      <c r="B1011" s="33">
        <v>14.881232522100678</v>
      </c>
      <c r="C1011" s="33">
        <v>1.1237267086150759E-2</v>
      </c>
      <c r="D1011" s="33">
        <v>20.503517266539539</v>
      </c>
      <c r="E1011" s="33">
        <v>1.132562692655926E-2</v>
      </c>
      <c r="F1011" s="33">
        <v>19.582358974968258</v>
      </c>
    </row>
    <row r="1012" spans="1:6" x14ac:dyDescent="0.35">
      <c r="A1012" s="33">
        <v>1.4273123848124758E-2</v>
      </c>
      <c r="B1012" s="33">
        <v>14.872652706445791</v>
      </c>
      <c r="C1012" s="33">
        <v>1.1326218561687711E-2</v>
      </c>
      <c r="D1012" s="33">
        <v>20.416508952287877</v>
      </c>
      <c r="E1012" s="33">
        <v>1.1397999998448188E-2</v>
      </c>
      <c r="F1012" s="33">
        <v>19.515258332249687</v>
      </c>
    </row>
    <row r="1013" spans="1:6" x14ac:dyDescent="0.35">
      <c r="A1013" s="33">
        <v>1.4293811257144904E-2</v>
      </c>
      <c r="B1013" s="33">
        <v>14.862276688857088</v>
      </c>
      <c r="C1013" s="33">
        <v>1.1349827093398466E-2</v>
      </c>
      <c r="D1013" s="33">
        <v>20.393358608475339</v>
      </c>
      <c r="E1013" s="33">
        <v>1.1434352909894134E-2</v>
      </c>
      <c r="F1013" s="33">
        <v>19.481481311170697</v>
      </c>
    </row>
    <row r="1014" spans="1:6" x14ac:dyDescent="0.35">
      <c r="A1014" s="33">
        <v>1.4362904000361623E-2</v>
      </c>
      <c r="B1014" s="33">
        <v>14.827569732649618</v>
      </c>
      <c r="C1014" s="33">
        <v>1.1388342206317431E-2</v>
      </c>
      <c r="D1014" s="33">
        <v>20.355539818873225</v>
      </c>
      <c r="E1014" s="33">
        <v>1.148497025841397E-2</v>
      </c>
      <c r="F1014" s="33">
        <v>19.434371014844242</v>
      </c>
    </row>
    <row r="1015" spans="1:6" x14ac:dyDescent="0.35">
      <c r="A1015" s="33">
        <v>1.4370818564594995E-2</v>
      </c>
      <c r="B1015" s="33">
        <v>14.823588909664393</v>
      </c>
      <c r="C1015" s="33">
        <v>1.1422300454156018E-2</v>
      </c>
      <c r="D1015" s="33">
        <v>20.322143302893142</v>
      </c>
      <c r="E1015" s="33">
        <v>1.1503447113347214E-2</v>
      </c>
      <c r="F1015" s="33">
        <v>19.417151470784521</v>
      </c>
    </row>
    <row r="1016" spans="1:6" x14ac:dyDescent="0.35">
      <c r="A1016" s="33">
        <v>1.4439036822388746E-2</v>
      </c>
      <c r="B1016" s="33">
        <v>14.789233384155008</v>
      </c>
      <c r="C1016" s="33">
        <v>1.14586830949217E-2</v>
      </c>
      <c r="D1016" s="33">
        <v>20.286308707556049</v>
      </c>
      <c r="E1016" s="33">
        <v>1.1526996066108084E-2</v>
      </c>
      <c r="F1016" s="33">
        <v>19.395187390381231</v>
      </c>
    </row>
    <row r="1017" spans="1:6" x14ac:dyDescent="0.35">
      <c r="A1017" s="33">
        <v>1.4486184770454288E-2</v>
      </c>
      <c r="B1017" s="33">
        <v>14.765443890961029</v>
      </c>
      <c r="C1017" s="33">
        <v>1.1472380688414644E-2</v>
      </c>
      <c r="D1017" s="33">
        <v>20.272803130866357</v>
      </c>
      <c r="E1017" s="33">
        <v>1.1536409429812339E-2</v>
      </c>
      <c r="F1017" s="33">
        <v>19.386402069167392</v>
      </c>
    </row>
    <row r="1018" spans="1:6" x14ac:dyDescent="0.35">
      <c r="A1018" s="33">
        <v>1.4534221094539055E-2</v>
      </c>
      <c r="B1018" s="33">
        <v>14.741168488925096</v>
      </c>
      <c r="C1018" s="33">
        <v>1.1503155983382633E-2</v>
      </c>
      <c r="D1018" s="33">
        <v>20.242430888930926</v>
      </c>
      <c r="E1018" s="33">
        <v>1.1549875277940791E-2</v>
      </c>
      <c r="F1018" s="33">
        <v>19.373829211234032</v>
      </c>
    </row>
    <row r="1019" spans="1:6" x14ac:dyDescent="0.35">
      <c r="A1019" s="33">
        <v>1.4548823159866388E-2</v>
      </c>
      <c r="B1019" s="33">
        <v>14.733781775044271</v>
      </c>
      <c r="C1019" s="33">
        <v>1.1534153777439131E-2</v>
      </c>
      <c r="D1019" s="33">
        <v>20.211799637818935</v>
      </c>
      <c r="E1019" s="33">
        <v>1.1650578383706004E-2</v>
      </c>
      <c r="F1019" s="33">
        <v>19.279603968964992</v>
      </c>
    </row>
    <row r="1020" spans="1:6" x14ac:dyDescent="0.35">
      <c r="A1020" s="33">
        <v>1.4645896799614359E-2</v>
      </c>
      <c r="B1020" s="33">
        <v>14.684587459690375</v>
      </c>
      <c r="C1020" s="33">
        <v>1.1534153777439131E-2</v>
      </c>
      <c r="D1020" s="33">
        <v>20.211799637818935</v>
      </c>
      <c r="E1020" s="33">
        <v>1.1683214691983742E-2</v>
      </c>
      <c r="F1020" s="33">
        <v>19.248992231029241</v>
      </c>
    </row>
    <row r="1021" spans="1:6" x14ac:dyDescent="0.35">
      <c r="A1021" s="33">
        <v>1.4684551682921317E-2</v>
      </c>
      <c r="B1021" s="33">
        <v>14.664956043112877</v>
      </c>
      <c r="C1021" s="33">
        <v>1.1737224496781442E-2</v>
      </c>
      <c r="D1021" s="33">
        <v>20.010174062420855</v>
      </c>
      <c r="E1021" s="33">
        <v>1.1698989124348986E-2</v>
      </c>
      <c r="F1021" s="33">
        <v>19.234183406224503</v>
      </c>
    </row>
    <row r="1022" spans="1:6" x14ac:dyDescent="0.35">
      <c r="A1022" s="33">
        <v>1.4710850516569325E-2</v>
      </c>
      <c r="B1022" s="33">
        <v>14.651586223219319</v>
      </c>
      <c r="C1022" s="33">
        <v>1.1794103598195504E-2</v>
      </c>
      <c r="D1022" s="33">
        <v>19.953410012127978</v>
      </c>
      <c r="E1022" s="33">
        <v>1.1733304982915924E-2</v>
      </c>
      <c r="F1022" s="33">
        <v>19.201939218239094</v>
      </c>
    </row>
    <row r="1023" spans="1:6" x14ac:dyDescent="0.35">
      <c r="A1023" s="33">
        <v>1.4735698653752965E-2</v>
      </c>
      <c r="B1023" s="33">
        <v>14.638943850260979</v>
      </c>
      <c r="C1023" s="33">
        <v>1.1796181382765007E-2</v>
      </c>
      <c r="D1023" s="33">
        <v>19.951334087361754</v>
      </c>
      <c r="E1023" s="33">
        <v>1.1780856286768128E-2</v>
      </c>
      <c r="F1023" s="33">
        <v>19.157193712507318</v>
      </c>
    </row>
    <row r="1024" spans="1:6" x14ac:dyDescent="0.35">
      <c r="A1024" s="33">
        <v>1.4771317320312503E-2</v>
      </c>
      <c r="B1024" s="33">
        <v>14.620804630372243</v>
      </c>
      <c r="C1024" s="33">
        <v>1.1859786762797682E-2</v>
      </c>
      <c r="D1024" s="33">
        <v>19.887706648253332</v>
      </c>
      <c r="E1024" s="33">
        <v>1.1822987278812602E-2</v>
      </c>
      <c r="F1024" s="33">
        <v>19.117486428091109</v>
      </c>
    </row>
    <row r="1025" spans="1:6" x14ac:dyDescent="0.35">
      <c r="A1025" s="33">
        <v>1.4817959585508496E-2</v>
      </c>
      <c r="B1025" s="33">
        <v>14.597021502717368</v>
      </c>
      <c r="C1025" s="33">
        <v>1.1969807942801579E-2</v>
      </c>
      <c r="D1025" s="33">
        <v>19.77729212892844</v>
      </c>
      <c r="E1025" s="33">
        <v>1.1834457647002798E-2</v>
      </c>
      <c r="F1025" s="33">
        <v>19.106665892432691</v>
      </c>
    </row>
    <row r="1026" spans="1:6" x14ac:dyDescent="0.35">
      <c r="A1026" s="33">
        <v>1.4837067430467574E-2</v>
      </c>
      <c r="B1026" s="33">
        <v>14.587268549429201</v>
      </c>
      <c r="C1026" s="33">
        <v>1.2026046880273982E-2</v>
      </c>
      <c r="D1026" s="33">
        <v>19.720682116618978</v>
      </c>
      <c r="E1026" s="33">
        <v>1.183724400564733E-2</v>
      </c>
      <c r="F1026" s="33">
        <v>19.104036745021769</v>
      </c>
    </row>
    <row r="1027" spans="1:6" x14ac:dyDescent="0.35">
      <c r="A1027" s="33">
        <v>1.4846508116994638E-2</v>
      </c>
      <c r="B1027" s="33">
        <v>14.582447784856594</v>
      </c>
      <c r="C1027" s="33">
        <v>1.2057493477724533E-2</v>
      </c>
      <c r="D1027" s="33">
        <v>19.688978865215987</v>
      </c>
      <c r="E1027" s="33">
        <v>1.1851210608138946E-2</v>
      </c>
      <c r="F1027" s="33">
        <v>19.090854375261866</v>
      </c>
    </row>
    <row r="1028" spans="1:6" x14ac:dyDescent="0.35">
      <c r="A1028" s="33">
        <v>1.4846508116994638E-2</v>
      </c>
      <c r="B1028" s="33">
        <v>14.582447784856594</v>
      </c>
      <c r="C1028" s="33">
        <v>1.2076789712749232E-2</v>
      </c>
      <c r="D1028" s="33">
        <v>19.669507871664511</v>
      </c>
      <c r="E1028" s="33">
        <v>1.1851288552917795E-2</v>
      </c>
      <c r="F1028" s="33">
        <v>19.090780789436131</v>
      </c>
    </row>
    <row r="1029" spans="1:6" x14ac:dyDescent="0.35">
      <c r="A1029" s="33">
        <v>1.4881386646667485E-2</v>
      </c>
      <c r="B1029" s="33">
        <v>14.564625600864547</v>
      </c>
      <c r="C1029" s="33">
        <v>1.2080235533006916E-2</v>
      </c>
      <c r="D1029" s="33">
        <v>19.666029469279515</v>
      </c>
      <c r="E1029" s="33">
        <v>1.1892086093894919E-2</v>
      </c>
      <c r="F1029" s="33">
        <v>19.052237987897989</v>
      </c>
    </row>
    <row r="1030" spans="1:6" x14ac:dyDescent="0.35">
      <c r="A1030" s="33">
        <v>1.4967641714472121E-2</v>
      </c>
      <c r="B1030" s="33">
        <v>14.520471229773616</v>
      </c>
      <c r="C1030" s="33">
        <v>1.2086113860559227E-2</v>
      </c>
      <c r="D1030" s="33">
        <v>19.660094600228479</v>
      </c>
      <c r="E1030" s="33">
        <v>1.1892086093894919E-2</v>
      </c>
      <c r="F1030" s="33">
        <v>19.052237987897989</v>
      </c>
    </row>
    <row r="1031" spans="1:6" x14ac:dyDescent="0.35">
      <c r="A1031" s="33">
        <v>1.5003051178745236E-2</v>
      </c>
      <c r="B1031" s="33">
        <v>14.502312349983331</v>
      </c>
      <c r="C1031" s="33">
        <v>1.2138244502500456E-2</v>
      </c>
      <c r="D1031" s="33">
        <v>19.607409971346264</v>
      </c>
      <c r="E1031" s="33">
        <v>1.1895230638161104E-2</v>
      </c>
      <c r="F1031" s="33">
        <v>19.049265020144425</v>
      </c>
    </row>
    <row r="1032" spans="1:6" x14ac:dyDescent="0.35">
      <c r="A1032" s="33">
        <v>1.5049192973858009E-2</v>
      </c>
      <c r="B1032" s="33">
        <v>14.478621475291062</v>
      </c>
      <c r="C1032" s="33">
        <v>1.2166738759879047E-2</v>
      </c>
      <c r="D1032" s="33">
        <v>19.578573332608343</v>
      </c>
      <c r="E1032" s="33">
        <v>1.1906245192005773E-2</v>
      </c>
      <c r="F1032" s="33">
        <v>19.038848973280079</v>
      </c>
    </row>
    <row r="1033" spans="1:6" x14ac:dyDescent="0.35">
      <c r="A1033" s="33">
        <v>1.5140334631411961E-2</v>
      </c>
      <c r="B1033" s="33">
        <v>14.431733365749395</v>
      </c>
      <c r="C1033" s="33">
        <v>1.2323413175912182E-2</v>
      </c>
      <c r="D1033" s="33">
        <v>19.419528855173013</v>
      </c>
      <c r="E1033" s="33">
        <v>1.1912961900873792E-2</v>
      </c>
      <c r="F1033" s="33">
        <v>19.032495343777455</v>
      </c>
    </row>
    <row r="1034" spans="1:6" x14ac:dyDescent="0.35">
      <c r="A1034" s="33">
        <v>1.5370730858991665E-2</v>
      </c>
      <c r="B1034" s="33">
        <v>14.312669691864292</v>
      </c>
      <c r="C1034" s="33">
        <v>1.2380773857428628E-2</v>
      </c>
      <c r="D1034" s="33">
        <v>19.361099465586182</v>
      </c>
      <c r="E1034" s="33">
        <v>1.1973004223634101E-2</v>
      </c>
      <c r="F1034" s="33">
        <v>18.975635486140511</v>
      </c>
    </row>
    <row r="1035" spans="1:6" x14ac:dyDescent="0.35">
      <c r="A1035" s="33">
        <v>1.5371780047854002E-2</v>
      </c>
      <c r="B1035" s="33">
        <v>14.312125776106868</v>
      </c>
      <c r="C1035" s="33">
        <v>1.2389034880214672E-2</v>
      </c>
      <c r="D1035" s="33">
        <v>19.35267586819182</v>
      </c>
      <c r="E1035" s="33">
        <v>1.206124881951952E-2</v>
      </c>
      <c r="F1035" s="33">
        <v>18.891865066215686</v>
      </c>
    </row>
    <row r="1036" spans="1:6" x14ac:dyDescent="0.35">
      <c r="A1036" s="33">
        <v>1.548018528789908E-2</v>
      </c>
      <c r="B1036" s="33">
        <v>14.255844797446141</v>
      </c>
      <c r="C1036" s="33">
        <v>1.2389984712064437E-2</v>
      </c>
      <c r="D1036" s="33">
        <v>19.35170720518715</v>
      </c>
      <c r="E1036" s="33">
        <v>1.2064292626553367E-2</v>
      </c>
      <c r="F1036" s="33">
        <v>18.888971339050737</v>
      </c>
    </row>
    <row r="1037" spans="1:6" x14ac:dyDescent="0.35">
      <c r="A1037" s="33">
        <v>1.5566616122966687E-2</v>
      </c>
      <c r="B1037" s="33">
        <v>14.210857486834255</v>
      </c>
      <c r="C1037" s="33">
        <v>1.2425512166344167E-2</v>
      </c>
      <c r="D1037" s="33">
        <v>19.315454944573798</v>
      </c>
      <c r="E1037" s="33">
        <v>1.2064829811123536E-2</v>
      </c>
      <c r="F1037" s="33">
        <v>18.888460612114955</v>
      </c>
    </row>
    <row r="1038" spans="1:6" x14ac:dyDescent="0.35">
      <c r="A1038" s="33">
        <v>1.5720168715763681E-2</v>
      </c>
      <c r="B1038" s="33">
        <v>14.130688119934378</v>
      </c>
      <c r="C1038" s="33">
        <v>1.2464155640682909E-2</v>
      </c>
      <c r="D1038" s="33">
        <v>19.275978253735879</v>
      </c>
      <c r="E1038" s="33">
        <v>1.2129551091681944E-2</v>
      </c>
      <c r="F1038" s="33">
        <v>18.826863510620363</v>
      </c>
    </row>
    <row r="1039" spans="1:6" x14ac:dyDescent="0.35">
      <c r="A1039" s="33">
        <v>1.5810606026642245E-2</v>
      </c>
      <c r="B1039" s="33">
        <v>14.083327762402256</v>
      </c>
      <c r="C1039" s="33">
        <v>1.2467056166602668E-2</v>
      </c>
      <c r="D1039" s="33">
        <v>19.273013319145711</v>
      </c>
      <c r="E1039" s="33">
        <v>1.220623215854159E-2</v>
      </c>
      <c r="F1039" s="33">
        <v>18.75372332645096</v>
      </c>
    </row>
    <row r="1040" spans="1:6" x14ac:dyDescent="0.35">
      <c r="A1040" s="33">
        <v>1.5953927942241684E-2</v>
      </c>
      <c r="B1040" s="33">
        <v>14.008061342119376</v>
      </c>
      <c r="C1040" s="33">
        <v>1.2503080654445274E-2</v>
      </c>
      <c r="D1040" s="33">
        <v>19.236167325092179</v>
      </c>
      <c r="E1040" s="33">
        <v>1.2402727977829294E-2</v>
      </c>
      <c r="F1040" s="33">
        <v>18.565534273929917</v>
      </c>
    </row>
    <row r="1041" spans="1:6" x14ac:dyDescent="0.35">
      <c r="A1041" s="33">
        <v>1.5962384444683651E-2</v>
      </c>
      <c r="B1041" s="33">
        <v>14.003612406716128</v>
      </c>
      <c r="C1041" s="33">
        <v>1.2564391586074296E-2</v>
      </c>
      <c r="D1041" s="33">
        <v>19.173367595834591</v>
      </c>
      <c r="E1041" s="33">
        <v>1.242251999855711E-2</v>
      </c>
      <c r="F1041" s="33">
        <v>18.546519759163061</v>
      </c>
    </row>
    <row r="1042" spans="1:6" x14ac:dyDescent="0.35">
      <c r="A1042" s="33">
        <v>1.5983291774811167E-2</v>
      </c>
      <c r="B1042" s="33">
        <v>13.992609384312228</v>
      </c>
      <c r="C1042" s="33">
        <v>1.2638870139811709E-2</v>
      </c>
      <c r="D1042" s="33">
        <v>19.096929948110752</v>
      </c>
      <c r="E1042" s="33">
        <v>1.2437254264164385E-2</v>
      </c>
      <c r="F1042" s="33">
        <v>18.532357460520345</v>
      </c>
    </row>
    <row r="1043" spans="1:6" x14ac:dyDescent="0.35">
      <c r="A1043" s="33">
        <v>1.600034134644112E-2</v>
      </c>
      <c r="B1043" s="33">
        <v>13.983632666715266</v>
      </c>
      <c r="C1043" s="33">
        <v>1.2684087492051636E-2</v>
      </c>
      <c r="D1043" s="33">
        <v>19.050444360542805</v>
      </c>
      <c r="E1043" s="33">
        <v>1.2469638566785351E-2</v>
      </c>
      <c r="F1043" s="33">
        <v>18.501209887770006</v>
      </c>
    </row>
    <row r="1044" spans="1:6" x14ac:dyDescent="0.35">
      <c r="A1044" s="33">
        <v>1.6093983073262843E-2</v>
      </c>
      <c r="B1044" s="33">
        <v>13.934267189394859</v>
      </c>
      <c r="C1044" s="33">
        <v>1.2711174504623944E-2</v>
      </c>
      <c r="D1044" s="33">
        <v>19.022569607139282</v>
      </c>
      <c r="E1044" s="33">
        <v>1.2534068678320456E-2</v>
      </c>
      <c r="F1044" s="33">
        <v>18.439158035743727</v>
      </c>
    </row>
    <row r="1045" spans="1:6" x14ac:dyDescent="0.35">
      <c r="A1045" s="33">
        <v>1.6118465442917569E-2</v>
      </c>
      <c r="B1045" s="33">
        <v>13.921343482460008</v>
      </c>
      <c r="C1045" s="33">
        <v>1.2712501743151259E-2</v>
      </c>
      <c r="D1045" s="33">
        <v>19.021203235472559</v>
      </c>
      <c r="E1045" s="33">
        <v>1.253791688494817E-2</v>
      </c>
      <c r="F1045" s="33">
        <v>18.435448450622953</v>
      </c>
    </row>
    <row r="1046" spans="1:6" x14ac:dyDescent="0.35">
      <c r="A1046" s="33">
        <v>1.6139394395403236E-2</v>
      </c>
      <c r="B1046" s="33">
        <v>13.910289943975455</v>
      </c>
      <c r="C1046" s="33">
        <v>1.2778363185021032E-2</v>
      </c>
      <c r="D1046" s="33">
        <v>18.953337905687267</v>
      </c>
      <c r="E1046" s="33">
        <v>1.2636887636782165E-2</v>
      </c>
      <c r="F1046" s="33">
        <v>18.339912879896271</v>
      </c>
    </row>
    <row r="1047" spans="1:6" x14ac:dyDescent="0.35">
      <c r="A1047" s="33">
        <v>1.6194685919980606E-2</v>
      </c>
      <c r="B1047" s="33">
        <v>13.881063315859654</v>
      </c>
      <c r="C1047" s="33">
        <v>1.2823257260910811E-2</v>
      </c>
      <c r="D1047" s="33">
        <v>18.907009224759925</v>
      </c>
      <c r="E1047" s="33">
        <v>1.2695167811445559E-2</v>
      </c>
      <c r="F1047" s="33">
        <v>18.283540787002831</v>
      </c>
    </row>
    <row r="1048" spans="1:6" x14ac:dyDescent="0.35">
      <c r="A1048" s="33">
        <v>1.6301342294232257E-2</v>
      </c>
      <c r="B1048" s="33">
        <v>13.824586177376128</v>
      </c>
      <c r="C1048" s="33">
        <v>1.285695295421998E-2</v>
      </c>
      <c r="D1048" s="33">
        <v>18.872200879910633</v>
      </c>
      <c r="E1048" s="33">
        <v>1.2706651914959439E-2</v>
      </c>
      <c r="F1048" s="33">
        <v>18.272422847415054</v>
      </c>
    </row>
    <row r="1049" spans="1:6" x14ac:dyDescent="0.35">
      <c r="A1049" s="33">
        <v>1.6366977464205412E-2</v>
      </c>
      <c r="B1049" s="33">
        <v>13.789766852371033</v>
      </c>
      <c r="C1049" s="33">
        <v>1.292429714025947E-2</v>
      </c>
      <c r="D1049" s="33">
        <v>18.802542470134725</v>
      </c>
      <c r="E1049" s="33">
        <v>1.2837189552345172E-2</v>
      </c>
      <c r="F1049" s="33">
        <v>18.145825765514932</v>
      </c>
    </row>
    <row r="1050" spans="1:6" x14ac:dyDescent="0.35">
      <c r="A1050" s="33">
        <v>1.6430541396095955E-2</v>
      </c>
      <c r="B1050" s="33">
        <v>13.756000823733206</v>
      </c>
      <c r="C1050" s="33">
        <v>1.297977769369643E-2</v>
      </c>
      <c r="D1050" s="33">
        <v>18.745066645278634</v>
      </c>
      <c r="E1050" s="33">
        <v>1.2871627975306214E-2</v>
      </c>
      <c r="F1050" s="33">
        <v>18.112360590858437</v>
      </c>
    </row>
    <row r="1051" spans="1:6" x14ac:dyDescent="0.35">
      <c r="A1051" s="33">
        <v>1.6466489853579978E-2</v>
      </c>
      <c r="B1051" s="33">
        <v>13.736884977066737</v>
      </c>
      <c r="C1051" s="33">
        <v>1.3030286916061062E-2</v>
      </c>
      <c r="D1051" s="33">
        <v>18.692672863574231</v>
      </c>
      <c r="E1051" s="33">
        <v>1.2908303758879757E-2</v>
      </c>
      <c r="F1051" s="33">
        <v>18.076691639147715</v>
      </c>
    </row>
    <row r="1052" spans="1:6" x14ac:dyDescent="0.35">
      <c r="A1052" s="33">
        <v>1.6500979005905494E-2</v>
      </c>
      <c r="B1052" s="33">
        <v>13.718532014688302</v>
      </c>
      <c r="C1052" s="33">
        <v>1.3152158112368036E-2</v>
      </c>
      <c r="D1052" s="33">
        <v>18.565995784148129</v>
      </c>
      <c r="E1052" s="33">
        <v>1.3026153514679766E-2</v>
      </c>
      <c r="F1052" s="33">
        <v>17.961875437763112</v>
      </c>
    </row>
    <row r="1053" spans="1:6" x14ac:dyDescent="0.35">
      <c r="A1053" s="33">
        <v>1.65749650942126E-2</v>
      </c>
      <c r="B1053" s="33">
        <v>13.679118496037439</v>
      </c>
      <c r="C1053" s="33">
        <v>1.3203864699010756E-2</v>
      </c>
      <c r="D1053" s="33">
        <v>18.512143191547942</v>
      </c>
      <c r="E1053" s="33">
        <v>1.3082342178192624E-2</v>
      </c>
      <c r="F1053" s="33">
        <v>17.907027990452701</v>
      </c>
    </row>
    <row r="1054" spans="1:6" x14ac:dyDescent="0.35">
      <c r="A1054" s="33">
        <v>1.660415505203516E-2</v>
      </c>
      <c r="B1054" s="33">
        <v>13.663552708382824</v>
      </c>
      <c r="C1054" s="33">
        <v>1.3373688247223585E-2</v>
      </c>
      <c r="D1054" s="33">
        <v>18.334845456517499</v>
      </c>
      <c r="E1054" s="33">
        <v>1.3122405198245484E-2</v>
      </c>
      <c r="F1054" s="33">
        <v>17.867881083806623</v>
      </c>
    </row>
    <row r="1055" spans="1:6" x14ac:dyDescent="0.35">
      <c r="A1055" s="33">
        <v>1.6620469552091323E-2</v>
      </c>
      <c r="B1055" s="33">
        <v>13.654849000286868</v>
      </c>
      <c r="C1055" s="33">
        <v>1.3459767167990029E-2</v>
      </c>
      <c r="D1055" s="33">
        <v>18.244740520974613</v>
      </c>
      <c r="E1055" s="33">
        <v>1.3167091778279788E-2</v>
      </c>
      <c r="F1055" s="33">
        <v>17.824177695461827</v>
      </c>
    </row>
    <row r="1056" spans="1:6" x14ac:dyDescent="0.35">
      <c r="A1056" s="33">
        <v>1.6624423786499566E-2</v>
      </c>
      <c r="B1056" s="33">
        <v>13.652739019638727</v>
      </c>
      <c r="C1056" s="33">
        <v>1.3551423003092611E-2</v>
      </c>
      <c r="D1056" s="33">
        <v>18.148632003158227</v>
      </c>
      <c r="E1056" s="33">
        <v>1.3232358993387939E-2</v>
      </c>
      <c r="F1056" s="33">
        <v>17.760274901832823</v>
      </c>
    </row>
    <row r="1057" spans="1:6" x14ac:dyDescent="0.35">
      <c r="A1057" s="33">
        <v>1.6656374827676068E-2</v>
      </c>
      <c r="B1057" s="33">
        <v>13.635684016787616</v>
      </c>
      <c r="C1057" s="33">
        <v>1.3570373750760542E-2</v>
      </c>
      <c r="D1057" s="33">
        <v>18.128739997618933</v>
      </c>
      <c r="E1057" s="33">
        <v>1.3233092946056344E-2</v>
      </c>
      <c r="F1057" s="33">
        <v>17.759555817566117</v>
      </c>
    </row>
    <row r="1058" spans="1:6" x14ac:dyDescent="0.35">
      <c r="A1058" s="33">
        <v>1.6809371651382066E-2</v>
      </c>
      <c r="B1058" s="33">
        <v>13.553873093963331</v>
      </c>
      <c r="C1058" s="33">
        <v>1.3577472413689574E-2</v>
      </c>
      <c r="D1058" s="33">
        <v>18.121286972197201</v>
      </c>
      <c r="E1058" s="33">
        <v>1.3313297596995542E-2</v>
      </c>
      <c r="F1058" s="33">
        <v>17.680913748614682</v>
      </c>
    </row>
    <row r="1059" spans="1:6" x14ac:dyDescent="0.35">
      <c r="A1059" s="33">
        <v>1.6854331554982182E-2</v>
      </c>
      <c r="B1059" s="33">
        <v>13.529787851988454</v>
      </c>
      <c r="C1059" s="33">
        <v>1.3656039091205231E-2</v>
      </c>
      <c r="D1059" s="33">
        <v>18.038734650485861</v>
      </c>
      <c r="E1059" s="33">
        <v>1.331727793981235E-2</v>
      </c>
      <c r="F1059" s="33">
        <v>17.677007785271936</v>
      </c>
    </row>
    <row r="1060" spans="1:6" x14ac:dyDescent="0.35">
      <c r="A1060" s="33">
        <v>1.6933411400523218E-2</v>
      </c>
      <c r="B1060" s="33">
        <v>13.487377017712205</v>
      </c>
      <c r="C1060" s="33">
        <v>1.3669163314769313E-2</v>
      </c>
      <c r="D1060" s="33">
        <v>18.024933471603386</v>
      </c>
      <c r="E1060" s="33">
        <v>1.349243989187817E-2</v>
      </c>
      <c r="F1060" s="33">
        <v>17.504834837274057</v>
      </c>
    </row>
    <row r="1061" spans="1:6" x14ac:dyDescent="0.35">
      <c r="A1061" s="33">
        <v>1.7028028989868303E-2</v>
      </c>
      <c r="B1061" s="33">
        <v>13.436555556015719</v>
      </c>
      <c r="C1061" s="33">
        <v>1.3695262956220781E-2</v>
      </c>
      <c r="D1061" s="33">
        <v>17.997478299993883</v>
      </c>
      <c r="E1061" s="33">
        <v>1.3554822783070842E-2</v>
      </c>
      <c r="F1061" s="33">
        <v>17.443387693086656</v>
      </c>
    </row>
    <row r="1062" spans="1:6" x14ac:dyDescent="0.35">
      <c r="A1062" s="33">
        <v>1.7052860413400355E-2</v>
      </c>
      <c r="B1062" s="33">
        <v>13.423204239821773</v>
      </c>
      <c r="C1062" s="33">
        <v>1.3818736198368136E-2</v>
      </c>
      <c r="D1062" s="33">
        <v>17.867429751496267</v>
      </c>
      <c r="E1062" s="33">
        <v>1.3564574584671359E-2</v>
      </c>
      <c r="F1062" s="33">
        <v>17.433776320412008</v>
      </c>
    </row>
    <row r="1063" spans="1:6" x14ac:dyDescent="0.35">
      <c r="A1063" s="33">
        <v>1.7067582188764547E-2</v>
      </c>
      <c r="B1063" s="33">
        <v>13.415286000755623</v>
      </c>
      <c r="C1063" s="33">
        <v>1.3838255156989146E-2</v>
      </c>
      <c r="D1063" s="33">
        <v>17.846847603776244</v>
      </c>
      <c r="E1063" s="33">
        <v>1.3579696955695109E-2</v>
      </c>
      <c r="F1063" s="33">
        <v>17.418868638363023</v>
      </c>
    </row>
    <row r="1064" spans="1:6" x14ac:dyDescent="0.35">
      <c r="A1064" s="33">
        <v>1.7081612512402276E-2</v>
      </c>
      <c r="B1064" s="33">
        <v>13.407737832070596</v>
      </c>
      <c r="C1064" s="33">
        <v>1.3879188721317754E-2</v>
      </c>
      <c r="D1064" s="33">
        <v>17.803664132074601</v>
      </c>
      <c r="E1064" s="33">
        <v>1.3618072615111691E-2</v>
      </c>
      <c r="F1064" s="33">
        <v>17.381021187883501</v>
      </c>
    </row>
    <row r="1065" spans="1:6" x14ac:dyDescent="0.35">
      <c r="A1065" s="33">
        <v>1.7249312361629809E-2</v>
      </c>
      <c r="B1065" s="33">
        <v>13.317381376302373</v>
      </c>
      <c r="C1065" s="33">
        <v>1.3974965035802912E-2</v>
      </c>
      <c r="D1065" s="33">
        <v>17.702519710351051</v>
      </c>
      <c r="E1065" s="33">
        <v>1.3731559043173334E-2</v>
      </c>
      <c r="F1065" s="33">
        <v>17.268961786283082</v>
      </c>
    </row>
    <row r="1066" spans="1:6" x14ac:dyDescent="0.35">
      <c r="A1066" s="33">
        <v>1.7275010287153916E-2</v>
      </c>
      <c r="B1066" s="33">
        <v>13.303513726981191</v>
      </c>
      <c r="C1066" s="33">
        <v>1.3989281251508294E-2</v>
      </c>
      <c r="D1066" s="33">
        <v>17.68738900881532</v>
      </c>
      <c r="E1066" s="33">
        <v>1.3738270450252926E-2</v>
      </c>
      <c r="F1066" s="33">
        <v>17.262328644228049</v>
      </c>
    </row>
    <row r="1067" spans="1:6" x14ac:dyDescent="0.35">
      <c r="A1067" s="33">
        <v>1.7347045979192836E-2</v>
      </c>
      <c r="B1067" s="33">
        <v>13.264610547675744</v>
      </c>
      <c r="C1067" s="33">
        <v>1.4087247847162598E-2</v>
      </c>
      <c r="D1067" s="33">
        <v>17.583768400936545</v>
      </c>
      <c r="E1067" s="33">
        <v>1.3802246579193834E-2</v>
      </c>
      <c r="F1067" s="33">
        <v>17.199065477801643</v>
      </c>
    </row>
    <row r="1068" spans="1:6" x14ac:dyDescent="0.35">
      <c r="A1068" s="33">
        <v>1.7704797851053382E-2</v>
      </c>
      <c r="B1068" s="33">
        <v>13.070787496013271</v>
      </c>
      <c r="C1068" s="33">
        <v>1.4153729163240049E-2</v>
      </c>
      <c r="D1068" s="33">
        <v>17.513373572988225</v>
      </c>
      <c r="E1068" s="33">
        <v>1.3871763557438842E-2</v>
      </c>
      <c r="F1068" s="33">
        <v>17.130257251782329</v>
      </c>
    </row>
    <row r="1069" spans="1:6" x14ac:dyDescent="0.35">
      <c r="A1069" s="33">
        <v>1.781084274624737E-2</v>
      </c>
      <c r="B1069" s="33">
        <v>13.01314913461276</v>
      </c>
      <c r="C1069" s="33">
        <v>1.4163899445162782E-2</v>
      </c>
      <c r="D1069" s="33">
        <v>17.502599370422164</v>
      </c>
      <c r="E1069" s="33">
        <v>1.3884273594887087E-2</v>
      </c>
      <c r="F1069" s="33">
        <v>17.117867690049788</v>
      </c>
    </row>
    <row r="1070" spans="1:6" x14ac:dyDescent="0.35">
      <c r="A1070" s="33">
        <v>1.7869891329566498E-2</v>
      </c>
      <c r="B1070" s="33">
        <v>12.981020223295218</v>
      </c>
      <c r="C1070" s="33">
        <v>1.4166055920958145E-2</v>
      </c>
      <c r="D1070" s="33">
        <v>17.500314666216994</v>
      </c>
      <c r="E1070" s="33">
        <v>1.3948592042721156E-2</v>
      </c>
      <c r="F1070" s="33">
        <v>17.054135691270577</v>
      </c>
    </row>
    <row r="1071" spans="1:6" x14ac:dyDescent="0.35">
      <c r="A1071" s="33">
        <v>1.8018505502678212E-2</v>
      </c>
      <c r="B1071" s="33">
        <v>12.90005351012649</v>
      </c>
      <c r="C1071" s="33">
        <v>1.4524583590881962E-2</v>
      </c>
      <c r="D1071" s="33">
        <v>17.119698153937055</v>
      </c>
      <c r="E1071" s="33">
        <v>1.3982926535829951E-2</v>
      </c>
      <c r="F1071" s="33">
        <v>17.020092227178562</v>
      </c>
    </row>
    <row r="1072" spans="1:6" x14ac:dyDescent="0.35">
      <c r="A1072" s="33">
        <v>1.8045602469174554E-2</v>
      </c>
      <c r="B1072" s="33">
        <v>12.88527519731737</v>
      </c>
      <c r="C1072" s="33">
        <v>1.4552759679055239E-2</v>
      </c>
      <c r="D1072" s="33">
        <v>17.089728362676858</v>
      </c>
      <c r="E1072" s="33">
        <v>1.4053810271320749E-2</v>
      </c>
      <c r="F1072" s="33">
        <v>16.949762701101818</v>
      </c>
    </row>
    <row r="1073" spans="1:6" x14ac:dyDescent="0.35">
      <c r="A1073" s="33">
        <v>1.8048939424471139E-2</v>
      </c>
      <c r="B1073" s="33">
        <v>12.883454944002008</v>
      </c>
      <c r="C1073" s="33">
        <v>1.4771979210511526E-2</v>
      </c>
      <c r="D1073" s="33">
        <v>16.856320332133031</v>
      </c>
      <c r="E1073" s="33">
        <v>1.4072847338079042E-2</v>
      </c>
      <c r="F1073" s="33">
        <v>16.930864092839901</v>
      </c>
    </row>
    <row r="1074" spans="1:6" x14ac:dyDescent="0.35">
      <c r="A1074" s="33">
        <v>1.8191526520992578E-2</v>
      </c>
      <c r="B1074" s="33">
        <v>12.805611383774126</v>
      </c>
      <c r="C1074" s="33">
        <v>1.4791094537150112E-2</v>
      </c>
      <c r="D1074" s="33">
        <v>16.835950251175582</v>
      </c>
      <c r="E1074" s="33">
        <v>1.4087818133192476E-2</v>
      </c>
      <c r="F1074" s="33">
        <v>16.915999172758585</v>
      </c>
    </row>
    <row r="1075" spans="1:6" x14ac:dyDescent="0.35">
      <c r="A1075" s="33">
        <v>1.8277271191792076E-2</v>
      </c>
      <c r="B1075" s="33">
        <v>12.758741421202512</v>
      </c>
      <c r="C1075" s="33">
        <v>1.5001781793981157E-2</v>
      </c>
      <c r="D1075" s="33">
        <v>16.611282315816034</v>
      </c>
      <c r="E1075" s="33">
        <v>1.4101551064154708E-2</v>
      </c>
      <c r="F1075" s="33">
        <v>16.902361060702454</v>
      </c>
    </row>
    <row r="1076" spans="1:6" x14ac:dyDescent="0.35">
      <c r="A1076" s="33">
        <v>1.8362077078130857E-2</v>
      </c>
      <c r="B1076" s="33">
        <v>12.712343268984757</v>
      </c>
      <c r="C1076" s="33">
        <v>1.5041962606327303E-2</v>
      </c>
      <c r="D1076" s="33">
        <v>16.568408226221539</v>
      </c>
      <c r="E1076" s="33">
        <v>1.4137932785818168E-2</v>
      </c>
      <c r="F1076" s="33">
        <v>16.866220065487902</v>
      </c>
    </row>
    <row r="1077" spans="1:6" x14ac:dyDescent="0.35">
      <c r="A1077" s="33">
        <v>1.8362803582425816E-2</v>
      </c>
      <c r="B1077" s="33">
        <v>12.711945618401964</v>
      </c>
      <c r="C1077" s="33">
        <v>1.5214334348786452E-2</v>
      </c>
      <c r="D1077" s="33">
        <v>16.384409652116105</v>
      </c>
      <c r="E1077" s="33">
        <v>1.4192297729501167E-2</v>
      </c>
      <c r="F1077" s="33">
        <v>16.812187268402177</v>
      </c>
    </row>
    <row r="1078" spans="1:6" x14ac:dyDescent="0.35">
      <c r="A1078" s="33">
        <v>1.8375075304994333E-2</v>
      </c>
      <c r="B1078" s="33">
        <v>12.705228280704501</v>
      </c>
      <c r="C1078" s="33">
        <v>1.5214818917607906E-2</v>
      </c>
      <c r="D1078" s="33">
        <v>16.383892260110191</v>
      </c>
      <c r="E1078" s="33">
        <v>1.423430887231367E-2</v>
      </c>
      <c r="F1078" s="33">
        <v>16.770410964331631</v>
      </c>
    </row>
    <row r="1079" spans="1:6" x14ac:dyDescent="0.35">
      <c r="A1079" s="33">
        <v>1.8378463751408565E-2</v>
      </c>
      <c r="B1079" s="33">
        <v>12.703373356471589</v>
      </c>
      <c r="C1079" s="33">
        <v>1.5248792401708176E-2</v>
      </c>
      <c r="D1079" s="33">
        <v>16.347615977432575</v>
      </c>
      <c r="E1079" s="33">
        <v>1.4239723074477238E-2</v>
      </c>
      <c r="F1079" s="33">
        <v>16.765025681180923</v>
      </c>
    </row>
    <row r="1080" spans="1:6" x14ac:dyDescent="0.35">
      <c r="A1080" s="33">
        <v>1.8519047767237531E-2</v>
      </c>
      <c r="B1080" s="33">
        <v>12.626360203499921</v>
      </c>
      <c r="C1080" s="33">
        <v>1.5318712991203329E-2</v>
      </c>
      <c r="D1080" s="33">
        <v>16.272947666540791</v>
      </c>
      <c r="E1080" s="33">
        <v>1.4253381202028773E-2</v>
      </c>
      <c r="F1080" s="33">
        <v>16.751439164153602</v>
      </c>
    </row>
    <row r="1081" spans="1:6" x14ac:dyDescent="0.35">
      <c r="A1081" s="33">
        <v>1.8543577712168885E-2</v>
      </c>
      <c r="B1081" s="33">
        <v>12.612912033138775</v>
      </c>
      <c r="C1081" s="33">
        <v>1.5467221086989698E-2</v>
      </c>
      <c r="D1081" s="33">
        <v>16.114331381253365</v>
      </c>
      <c r="E1081" s="33">
        <v>1.4274279873495905E-2</v>
      </c>
      <c r="F1081" s="33">
        <v>16.730646387910877</v>
      </c>
    </row>
    <row r="1082" spans="1:6" x14ac:dyDescent="0.35">
      <c r="A1082" s="33">
        <v>1.8585215268388671E-2</v>
      </c>
      <c r="B1082" s="33">
        <v>12.590078023373289</v>
      </c>
      <c r="C1082" s="33">
        <v>1.550148578568368E-2</v>
      </c>
      <c r="D1082" s="33">
        <v>16.077732284051002</v>
      </c>
      <c r="E1082" s="33">
        <v>1.4340885612646122E-2</v>
      </c>
      <c r="F1082" s="33">
        <v>16.664349330262425</v>
      </c>
    </row>
    <row r="1083" spans="1:6" x14ac:dyDescent="0.35">
      <c r="A1083" s="33">
        <v>1.8613507025587783E-2</v>
      </c>
      <c r="B1083" s="33">
        <v>12.574558006494684</v>
      </c>
      <c r="C1083" s="33">
        <v>1.5550923005652681E-2</v>
      </c>
      <c r="D1083" s="33">
        <v>16.024927063585935</v>
      </c>
      <c r="E1083" s="33">
        <v>1.4354763812374865E-2</v>
      </c>
      <c r="F1083" s="33">
        <v>16.650530092529625</v>
      </c>
    </row>
    <row r="1084" spans="1:6" x14ac:dyDescent="0.35">
      <c r="A1084" s="33">
        <v>1.8632084132346509E-2</v>
      </c>
      <c r="B1084" s="33">
        <v>12.564365065127513</v>
      </c>
      <c r="C1084" s="33">
        <v>1.5616259184414503E-2</v>
      </c>
      <c r="D1084" s="33">
        <v>15.955141631876671</v>
      </c>
      <c r="E1084" s="33">
        <v>1.4435195944283403E-2</v>
      </c>
      <c r="F1084" s="33">
        <v>16.570405095475948</v>
      </c>
    </row>
    <row r="1085" spans="1:6" x14ac:dyDescent="0.35">
      <c r="A1085" s="33">
        <v>1.8651116626100514E-2</v>
      </c>
      <c r="B1085" s="33">
        <v>12.5539205614427</v>
      </c>
      <c r="C1085" s="33">
        <v>1.5766526014056717E-2</v>
      </c>
      <c r="D1085" s="33">
        <v>15.794663532857545</v>
      </c>
      <c r="E1085" s="33">
        <v>1.4465421995466257E-2</v>
      </c>
      <c r="F1085" s="33">
        <v>16.540279824315558</v>
      </c>
    </row>
    <row r="1086" spans="1:6" x14ac:dyDescent="0.35">
      <c r="A1086" s="33">
        <v>1.8676264404225956E-2</v>
      </c>
      <c r="B1086" s="33">
        <v>12.540117553688786</v>
      </c>
      <c r="C1086" s="33">
        <v>1.5768319032963617E-2</v>
      </c>
      <c r="D1086" s="33">
        <v>15.792748944355754</v>
      </c>
      <c r="E1086" s="33">
        <v>1.4498314718429568E-2</v>
      </c>
      <c r="F1086" s="33">
        <v>16.50748812049094</v>
      </c>
    </row>
    <row r="1087" spans="1:6" x14ac:dyDescent="0.35">
      <c r="A1087" s="33">
        <v>1.8684259729177807E-2</v>
      </c>
      <c r="B1087" s="33">
        <v>12.535728497733801</v>
      </c>
      <c r="C1087" s="33">
        <v>1.5787656867550473E-2</v>
      </c>
      <c r="D1087" s="33">
        <v>15.772100491645126</v>
      </c>
      <c r="E1087" s="33">
        <v>1.4538783041696762E-2</v>
      </c>
      <c r="F1087" s="33">
        <v>16.467132158157757</v>
      </c>
    </row>
    <row r="1088" spans="1:6" x14ac:dyDescent="0.35">
      <c r="A1088" s="33">
        <v>1.8781631721803714E-2</v>
      </c>
      <c r="B1088" s="33">
        <v>12.482252652790265</v>
      </c>
      <c r="C1088" s="33">
        <v>1.5805465673685751E-2</v>
      </c>
      <c r="D1088" s="33">
        <v>15.753085576100363</v>
      </c>
      <c r="E1088" s="33">
        <v>1.4623530857057577E-2</v>
      </c>
      <c r="F1088" s="33">
        <v>16.382579462753029</v>
      </c>
    </row>
    <row r="1089" spans="1:6" x14ac:dyDescent="0.35">
      <c r="A1089" s="33">
        <v>1.8898200220229554E-2</v>
      </c>
      <c r="B1089" s="33">
        <v>12.418180313876078</v>
      </c>
      <c r="C1089" s="33">
        <v>1.5928183842332719E-2</v>
      </c>
      <c r="D1089" s="33">
        <v>15.622083418894018</v>
      </c>
      <c r="E1089" s="33">
        <v>1.4666554762088073E-2</v>
      </c>
      <c r="F1089" s="33">
        <v>16.339635138638954</v>
      </c>
    </row>
    <row r="1090" spans="1:6" x14ac:dyDescent="0.35">
      <c r="A1090" s="33">
        <v>1.8947137476112392E-2</v>
      </c>
      <c r="B1090" s="33">
        <v>12.391265195327952</v>
      </c>
      <c r="C1090" s="33">
        <v>1.593765873762128E-2</v>
      </c>
      <c r="D1090" s="33">
        <v>15.611971188792246</v>
      </c>
      <c r="E1090" s="33">
        <v>1.4774578121392285E-2</v>
      </c>
      <c r="F1090" s="33">
        <v>16.231759340792244</v>
      </c>
    </row>
    <row r="1091" spans="1:6" x14ac:dyDescent="0.35">
      <c r="A1091" s="33">
        <v>1.8985208725452736E-2</v>
      </c>
      <c r="B1091" s="33">
        <v>12.370319826967208</v>
      </c>
      <c r="C1091" s="33">
        <v>1.6109953888158869E-2</v>
      </c>
      <c r="D1091" s="33">
        <v>15.428157537172146</v>
      </c>
      <c r="E1091" s="33">
        <v>1.479826697051065E-2</v>
      </c>
      <c r="F1091" s="33">
        <v>16.208093644886233</v>
      </c>
    </row>
    <row r="1092" spans="1:6" x14ac:dyDescent="0.35">
      <c r="A1092" s="33">
        <v>1.9231361927887592E-2</v>
      </c>
      <c r="B1092" s="33">
        <v>12.234769347625893</v>
      </c>
      <c r="C1092" s="33">
        <v>1.6204828510213157E-2</v>
      </c>
      <c r="D1092" s="33">
        <v>15.327008333191587</v>
      </c>
      <c r="E1092" s="33">
        <v>1.481519353516067E-2</v>
      </c>
      <c r="F1092" s="33">
        <v>16.191181742370606</v>
      </c>
    </row>
    <row r="1093" spans="1:6" x14ac:dyDescent="0.35">
      <c r="A1093" s="33">
        <v>1.9301510043409617E-2</v>
      </c>
      <c r="B1093" s="33">
        <v>12.196103976526421</v>
      </c>
      <c r="C1093" s="33">
        <v>1.6226618798457992E-2</v>
      </c>
      <c r="D1093" s="33">
        <v>15.303784867327527</v>
      </c>
      <c r="E1093" s="33">
        <v>1.4904185286056301E-2</v>
      </c>
      <c r="F1093" s="33">
        <v>16.102243027374957</v>
      </c>
    </row>
    <row r="1094" spans="1:6" x14ac:dyDescent="0.35">
      <c r="A1094" s="33">
        <v>1.9385503621864329E-2</v>
      </c>
      <c r="B1094" s="33">
        <v>12.149788016665996</v>
      </c>
      <c r="C1094" s="33">
        <v>1.6275908114833041E-2</v>
      </c>
      <c r="D1094" s="33">
        <v>15.251265526881028</v>
      </c>
      <c r="E1094" s="33">
        <v>1.4988547403395452E-2</v>
      </c>
      <c r="F1094" s="33">
        <v>16.017897843807777</v>
      </c>
    </row>
    <row r="1095" spans="1:6" x14ac:dyDescent="0.35">
      <c r="A1095" s="33">
        <v>1.9465953804264875E-2</v>
      </c>
      <c r="B1095" s="33">
        <v>12.10540789743631</v>
      </c>
      <c r="C1095" s="33">
        <v>1.6541237748897614E-2</v>
      </c>
      <c r="D1095" s="33">
        <v>14.968871140378813</v>
      </c>
      <c r="E1095" s="33">
        <v>1.5325188926069128E-2</v>
      </c>
      <c r="F1095" s="33">
        <v>15.681103173921016</v>
      </c>
    </row>
    <row r="1096" spans="1:6" x14ac:dyDescent="0.35">
      <c r="A1096" s="33">
        <v>1.9491420423598794E-2</v>
      </c>
      <c r="B1096" s="33">
        <v>12.091355849445657</v>
      </c>
      <c r="C1096" s="33">
        <v>1.6581200334945246E-2</v>
      </c>
      <c r="D1096" s="33">
        <v>14.926391883697219</v>
      </c>
      <c r="E1096" s="33">
        <v>1.5366669818874178E-2</v>
      </c>
      <c r="F1096" s="33">
        <v>15.639589178881879</v>
      </c>
    </row>
    <row r="1097" spans="1:6" x14ac:dyDescent="0.35">
      <c r="A1097" s="33">
        <v>1.9530779543329137E-2</v>
      </c>
      <c r="B1097" s="33">
        <v>12.069635047264393</v>
      </c>
      <c r="C1097" s="33">
        <v>1.6765702740752488E-2</v>
      </c>
      <c r="D1097" s="33">
        <v>14.73048150781073</v>
      </c>
      <c r="E1097" s="33">
        <v>1.5393138336389256E-2</v>
      </c>
      <c r="F1097" s="33">
        <v>15.613098922541843</v>
      </c>
    </row>
    <row r="1098" spans="1:6" x14ac:dyDescent="0.35">
      <c r="A1098" s="33">
        <v>1.9586578937495925E-2</v>
      </c>
      <c r="B1098" s="33">
        <v>12.038835294511262</v>
      </c>
      <c r="C1098" s="33">
        <v>1.6861124956620167E-2</v>
      </c>
      <c r="D1098" s="33">
        <v>14.629307709015491</v>
      </c>
      <c r="E1098" s="33">
        <v>1.5423273870724671E-2</v>
      </c>
      <c r="F1098" s="33">
        <v>15.582938284643884</v>
      </c>
    </row>
    <row r="1099" spans="1:6" x14ac:dyDescent="0.35">
      <c r="A1099" s="33">
        <v>1.9601165841714428E-2</v>
      </c>
      <c r="B1099" s="33">
        <v>12.030782571674417</v>
      </c>
      <c r="C1099" s="33">
        <v>1.6975528678434253E-2</v>
      </c>
      <c r="D1099" s="33">
        <v>14.508155166165915</v>
      </c>
      <c r="E1099" s="33">
        <v>1.5477547827517021E-2</v>
      </c>
      <c r="F1099" s="33">
        <v>15.528618870677384</v>
      </c>
    </row>
    <row r="1100" spans="1:6" x14ac:dyDescent="0.35">
      <c r="A1100" s="33">
        <v>1.9659098136266196E-2</v>
      </c>
      <c r="B1100" s="33">
        <v>11.998796501186675</v>
      </c>
      <c r="C1100" s="33">
        <v>1.697650828059287E-2</v>
      </c>
      <c r="D1100" s="33">
        <v>14.507118501148174</v>
      </c>
      <c r="E1100" s="33">
        <v>1.5507953870339803E-2</v>
      </c>
      <c r="F1100" s="33">
        <v>15.498187630894567</v>
      </c>
    </row>
    <row r="1101" spans="1:6" x14ac:dyDescent="0.35">
      <c r="A1101" s="33">
        <v>1.9696399279568583E-2</v>
      </c>
      <c r="B1101" s="33">
        <v>11.978197877571251</v>
      </c>
      <c r="C1101" s="33">
        <v>1.6992326577272222E-2</v>
      </c>
      <c r="D1101" s="33">
        <v>14.49038052545527</v>
      </c>
      <c r="E1101" s="33">
        <v>1.5564451518106134E-2</v>
      </c>
      <c r="F1101" s="33">
        <v>15.441644632123447</v>
      </c>
    </row>
    <row r="1102" spans="1:6" x14ac:dyDescent="0.35">
      <c r="A1102" s="33">
        <v>1.9870826164104863E-2</v>
      </c>
      <c r="B1102" s="33">
        <v>11.881841903926135</v>
      </c>
      <c r="C1102" s="33">
        <v>1.7024906404745244E-2</v>
      </c>
      <c r="D1102" s="33">
        <v>14.455917014114188</v>
      </c>
      <c r="E1102" s="33">
        <v>1.5700474648368851E-2</v>
      </c>
      <c r="F1102" s="33">
        <v>15.305528136468931</v>
      </c>
    </row>
    <row r="1103" spans="1:6" x14ac:dyDescent="0.35">
      <c r="A1103" s="33">
        <v>1.9934216105017694E-2</v>
      </c>
      <c r="B1103" s="33">
        <v>11.846812661264339</v>
      </c>
      <c r="C1103" s="33">
        <v>1.7040748487667717E-2</v>
      </c>
      <c r="D1103" s="33">
        <v>14.439164165338475</v>
      </c>
      <c r="E1103" s="33">
        <v>1.5806305215449307E-2</v>
      </c>
      <c r="F1103" s="33">
        <v>15.199650790448223</v>
      </c>
    </row>
    <row r="1104" spans="1:6" x14ac:dyDescent="0.35">
      <c r="A1104" s="33">
        <v>2.0103805775683437E-2</v>
      </c>
      <c r="B1104" s="33">
        <v>11.7530737750287</v>
      </c>
      <c r="C1104" s="33">
        <v>1.7073854911379041E-2</v>
      </c>
      <c r="D1104" s="33">
        <v>14.404165577955206</v>
      </c>
      <c r="E1104" s="33">
        <v>1.583553045207451E-2</v>
      </c>
      <c r="F1104" s="33">
        <v>15.170418072836592</v>
      </c>
    </row>
    <row r="1105" spans="1:6" x14ac:dyDescent="0.35">
      <c r="A1105" s="33">
        <v>2.0145020206322254E-2</v>
      </c>
      <c r="B1105" s="33">
        <v>11.730288740478949</v>
      </c>
      <c r="C1105" s="33">
        <v>1.7198197862242349E-2</v>
      </c>
      <c r="D1105" s="33">
        <v>14.272855137929586</v>
      </c>
      <c r="E1105" s="33">
        <v>1.5884283067779656E-2</v>
      </c>
      <c r="F1105" s="33">
        <v>15.121659155330665</v>
      </c>
    </row>
    <row r="1106" spans="1:6" x14ac:dyDescent="0.35">
      <c r="A1106" s="33">
        <v>2.0202707317519469E-2</v>
      </c>
      <c r="B1106" s="33">
        <v>11.698394829564796</v>
      </c>
      <c r="C1106" s="33">
        <v>1.75160871100641E-2</v>
      </c>
      <c r="D1106" s="33">
        <v>13.938244036190309</v>
      </c>
      <c r="E1106" s="33">
        <v>1.5916855901769122E-2</v>
      </c>
      <c r="F1106" s="33">
        <v>15.089086808499831</v>
      </c>
    </row>
    <row r="1107" spans="1:6" x14ac:dyDescent="0.35">
      <c r="A1107" s="33">
        <v>2.0214548802256462E-2</v>
      </c>
      <c r="B1107" s="33">
        <v>11.691847673869583</v>
      </c>
      <c r="C1107" s="33">
        <v>1.7567242858556296E-2</v>
      </c>
      <c r="D1107" s="33">
        <v>13.884556414167424</v>
      </c>
      <c r="E1107" s="33">
        <v>1.5959483667663466E-2</v>
      </c>
      <c r="F1107" s="33">
        <v>15.046465896361322</v>
      </c>
    </row>
    <row r="1108" spans="1:6" x14ac:dyDescent="0.35">
      <c r="A1108" s="33">
        <v>2.0228400185802187E-2</v>
      </c>
      <c r="B1108" s="33">
        <v>11.684189143782104</v>
      </c>
      <c r="C1108" s="33">
        <v>1.7606128046137461E-2</v>
      </c>
      <c r="D1108" s="33">
        <v>13.843778064873131</v>
      </c>
      <c r="E1108" s="33">
        <v>1.6191214209340551E-2</v>
      </c>
      <c r="F1108" s="33">
        <v>14.814921835710114</v>
      </c>
    </row>
    <row r="1109" spans="1:6" x14ac:dyDescent="0.35">
      <c r="A1109" s="33">
        <v>2.0273694752773314E-2</v>
      </c>
      <c r="B1109" s="33">
        <v>11.659144766766401</v>
      </c>
      <c r="C1109" s="33">
        <v>1.7654935238720745E-2</v>
      </c>
      <c r="D1109" s="33">
        <v>13.792633813424954</v>
      </c>
      <c r="E1109" s="33">
        <v>1.6212587579559224E-2</v>
      </c>
      <c r="F1109" s="33">
        <v>14.793580475993867</v>
      </c>
    </row>
    <row r="1110" spans="1:6" x14ac:dyDescent="0.35">
      <c r="A1110" s="33">
        <v>2.0373203359625253E-2</v>
      </c>
      <c r="B1110" s="33">
        <v>11.604121531262143</v>
      </c>
      <c r="C1110" s="33">
        <v>1.7691289672472032E-2</v>
      </c>
      <c r="D1110" s="33">
        <v>13.754567435379808</v>
      </c>
      <c r="E1110" s="33">
        <v>1.6235871610372089E-2</v>
      </c>
      <c r="F1110" s="33">
        <v>14.770334541418293</v>
      </c>
    </row>
    <row r="1111" spans="1:6" x14ac:dyDescent="0.35">
      <c r="A1111" s="33">
        <v>2.0376880588696199E-2</v>
      </c>
      <c r="B1111" s="33">
        <v>11.602088161866504</v>
      </c>
      <c r="C1111" s="33">
        <v>1.7720486902665252E-2</v>
      </c>
      <c r="D1111" s="33">
        <v>13.724013405948229</v>
      </c>
      <c r="E1111" s="33">
        <v>1.6328913032456087E-2</v>
      </c>
      <c r="F1111" s="33">
        <v>14.677480852230554</v>
      </c>
    </row>
    <row r="1112" spans="1:6" x14ac:dyDescent="0.35">
      <c r="A1112" s="33">
        <v>2.039895891269362E-2</v>
      </c>
      <c r="B1112" s="33">
        <v>11.589879638061943</v>
      </c>
      <c r="C1112" s="33">
        <v>1.7772223946338379E-2</v>
      </c>
      <c r="D1112" s="33">
        <v>13.669912392258476</v>
      </c>
      <c r="E1112" s="33">
        <v>1.6422525278391647E-2</v>
      </c>
      <c r="F1112" s="33">
        <v>14.584119569077911</v>
      </c>
    </row>
    <row r="1113" spans="1:6" x14ac:dyDescent="0.35">
      <c r="A1113" s="33">
        <v>2.0719814973617027E-2</v>
      </c>
      <c r="B1113" s="33">
        <v>11.412465841306314</v>
      </c>
      <c r="C1113" s="33">
        <v>1.7862199610191004E-2</v>
      </c>
      <c r="D1113" s="33">
        <v>13.575950957187478</v>
      </c>
      <c r="E1113" s="33">
        <v>1.6513947818073707E-2</v>
      </c>
      <c r="F1113" s="33">
        <v>14.4930082913354</v>
      </c>
    </row>
    <row r="1114" spans="1:6" x14ac:dyDescent="0.35">
      <c r="A1114" s="33">
        <v>2.0735784656242085E-2</v>
      </c>
      <c r="B1114" s="33">
        <v>11.403636788751081</v>
      </c>
      <c r="C1114" s="33">
        <v>1.7910926881049796E-2</v>
      </c>
      <c r="D1114" s="33">
        <v>13.525133268817626</v>
      </c>
      <c r="E1114" s="33">
        <v>1.651818844151956E-2</v>
      </c>
      <c r="F1114" s="33">
        <v>14.488783791055134</v>
      </c>
    </row>
    <row r="1115" spans="1:6" x14ac:dyDescent="0.35">
      <c r="A1115" s="33">
        <v>2.0915795149973257E-2</v>
      </c>
      <c r="B1115" s="33">
        <v>11.304131076851656</v>
      </c>
      <c r="C1115" s="33">
        <v>1.7953803955909189E-2</v>
      </c>
      <c r="D1115" s="33">
        <v>13.480457247437345</v>
      </c>
      <c r="E1115" s="33">
        <v>1.6519936265359299E-2</v>
      </c>
      <c r="F1115" s="33">
        <v>14.487042657357476</v>
      </c>
    </row>
    <row r="1116" spans="1:6" x14ac:dyDescent="0.35">
      <c r="A1116" s="33">
        <v>2.0927755123333634E-2</v>
      </c>
      <c r="B1116" s="33">
        <v>11.297521081072345</v>
      </c>
      <c r="C1116" s="33">
        <v>1.7959049159509723E-2</v>
      </c>
      <c r="D1116" s="33">
        <v>13.474994609944774</v>
      </c>
      <c r="E1116" s="33">
        <v>1.6522019186964484E-2</v>
      </c>
      <c r="F1116" s="33">
        <v>14.484967742771346</v>
      </c>
    </row>
    <row r="1117" spans="1:6" x14ac:dyDescent="0.35">
      <c r="A1117" s="33">
        <v>2.1012432953911787E-2</v>
      </c>
      <c r="B1117" s="33">
        <v>11.250726866838519</v>
      </c>
      <c r="C1117" s="33">
        <v>1.7962417316174956E-2</v>
      </c>
      <c r="D1117" s="33">
        <v>13.47148713477038</v>
      </c>
      <c r="E1117" s="33">
        <v>1.662858195947238E-2</v>
      </c>
      <c r="F1117" s="33">
        <v>14.378865895566017</v>
      </c>
    </row>
    <row r="1118" spans="1:6" x14ac:dyDescent="0.35">
      <c r="A1118" s="33">
        <v>2.1053409197832482E-2</v>
      </c>
      <c r="B1118" s="33">
        <v>11.228086373009058</v>
      </c>
      <c r="C1118" s="33">
        <v>1.8098454029741494E-2</v>
      </c>
      <c r="D1118" s="33">
        <v>13.330026009183797</v>
      </c>
      <c r="E1118" s="33">
        <v>1.6656944763236089E-2</v>
      </c>
      <c r="F1118" s="33">
        <v>14.35064338861682</v>
      </c>
    </row>
    <row r="1119" spans="1:6" x14ac:dyDescent="0.35">
      <c r="A1119" s="33">
        <v>2.1095047238352295E-2</v>
      </c>
      <c r="B1119" s="33">
        <v>11.205082846339069</v>
      </c>
      <c r="C1119" s="33">
        <v>1.8185674174106086E-2</v>
      </c>
      <c r="D1119" s="33">
        <v>13.239541466053508</v>
      </c>
      <c r="E1119" s="33">
        <v>1.6676768272552021E-2</v>
      </c>
      <c r="F1119" s="33">
        <v>14.330922520628249</v>
      </c>
    </row>
    <row r="1120" spans="1:6" x14ac:dyDescent="0.35">
      <c r="A1120" s="33">
        <v>2.1099364024246215E-2</v>
      </c>
      <c r="B1120" s="33">
        <v>11.20269813526598</v>
      </c>
      <c r="C1120" s="33">
        <v>1.8194051778718325E-2</v>
      </c>
      <c r="D1120" s="33">
        <v>13.230859321673016</v>
      </c>
      <c r="E1120" s="33">
        <v>1.6818044100559763E-2</v>
      </c>
      <c r="F1120" s="33">
        <v>14.190492827147889</v>
      </c>
    </row>
    <row r="1121" spans="1:6" x14ac:dyDescent="0.35">
      <c r="A1121" s="33">
        <v>2.1170707122966488E-2</v>
      </c>
      <c r="B1121" s="33">
        <v>11.163290821238508</v>
      </c>
      <c r="C1121" s="33">
        <v>1.8252249418771797E-2</v>
      </c>
      <c r="D1121" s="33">
        <v>13.170590421918632</v>
      </c>
      <c r="E1121" s="33">
        <v>1.6937254634357919E-2</v>
      </c>
      <c r="F1121" s="33">
        <v>14.072163554405524</v>
      </c>
    </row>
    <row r="1122" spans="1:6" x14ac:dyDescent="0.35">
      <c r="A1122" s="33">
        <v>2.1193003658656479E-2</v>
      </c>
      <c r="B1122" s="33">
        <v>11.150976883665177</v>
      </c>
      <c r="C1122" s="33">
        <v>1.8362290315975683E-2</v>
      </c>
      <c r="D1122" s="33">
        <v>13.056848918208692</v>
      </c>
      <c r="E1122" s="33">
        <v>1.6938567849043577E-2</v>
      </c>
      <c r="F1122" s="33">
        <v>14.070860951644477</v>
      </c>
    </row>
    <row r="1123" spans="1:6" x14ac:dyDescent="0.35">
      <c r="A1123" s="33">
        <v>2.1291735467622253E-2</v>
      </c>
      <c r="B1123" s="33">
        <v>11.096460780669156</v>
      </c>
      <c r="C1123" s="33">
        <v>1.8379820016347814E-2</v>
      </c>
      <c r="D1123" s="33">
        <v>13.038756271223722</v>
      </c>
      <c r="E1123" s="33">
        <v>1.6947039569820608E-2</v>
      </c>
      <c r="F1123" s="33">
        <v>14.062458176449489</v>
      </c>
    </row>
    <row r="1124" spans="1:6" x14ac:dyDescent="0.35">
      <c r="A1124" s="33">
        <v>2.1344927565124992E-2</v>
      </c>
      <c r="B1124" s="33">
        <v>11.067098411822544</v>
      </c>
      <c r="C1124" s="33">
        <v>1.8437955979842546E-2</v>
      </c>
      <c r="D1124" s="33">
        <v>12.978806577370275</v>
      </c>
      <c r="E1124" s="33">
        <v>1.7265897482922437E-2</v>
      </c>
      <c r="F1124" s="33">
        <v>13.746849838291693</v>
      </c>
    </row>
    <row r="1125" spans="1:6" x14ac:dyDescent="0.35">
      <c r="A1125" s="33">
        <v>2.13683344056988E-2</v>
      </c>
      <c r="B1125" s="33">
        <v>11.054179673137023</v>
      </c>
      <c r="C1125" s="33">
        <v>1.8470148773453557E-2</v>
      </c>
      <c r="D1125" s="33">
        <v>12.945645000743731</v>
      </c>
      <c r="E1125" s="33">
        <v>1.7433411098498403E-2</v>
      </c>
      <c r="F1125" s="33">
        <v>13.581603039306144</v>
      </c>
    </row>
    <row r="1126" spans="1:6" x14ac:dyDescent="0.35">
      <c r="A1126" s="33">
        <v>2.1391673320639171E-2</v>
      </c>
      <c r="B1126" s="33">
        <v>11.041299674506979</v>
      </c>
      <c r="C1126" s="33">
        <v>1.8494582636164311E-2</v>
      </c>
      <c r="D1126" s="33">
        <v>12.920492959343767</v>
      </c>
      <c r="E1126" s="33">
        <v>1.7715776671425255E-2</v>
      </c>
      <c r="F1126" s="33">
        <v>13.304046672753687</v>
      </c>
    </row>
    <row r="1127" spans="1:6" x14ac:dyDescent="0.35">
      <c r="A1127" s="33">
        <v>2.163025930870472E-2</v>
      </c>
      <c r="B1127" s="33">
        <v>10.909710473533936</v>
      </c>
      <c r="C1127" s="33">
        <v>1.8543006110454046E-2</v>
      </c>
      <c r="D1127" s="33">
        <v>12.870690261579538</v>
      </c>
      <c r="E1127" s="33">
        <v>1.7725456265005081E-2</v>
      </c>
      <c r="F1127" s="33">
        <v>13.294555440336982</v>
      </c>
    </row>
    <row r="1128" spans="1:6" x14ac:dyDescent="0.35">
      <c r="A1128" s="33">
        <v>2.1864483696738504E-2</v>
      </c>
      <c r="B1128" s="33">
        <v>10.780688227888792</v>
      </c>
      <c r="C1128" s="33">
        <v>1.8589626527541987E-2</v>
      </c>
      <c r="D1128" s="33">
        <v>12.822797958020427</v>
      </c>
      <c r="E1128" s="33">
        <v>1.7922750115069774E-2</v>
      </c>
      <c r="F1128" s="33">
        <v>13.101463130080127</v>
      </c>
    </row>
    <row r="1129" spans="1:6" x14ac:dyDescent="0.35">
      <c r="A1129" s="33">
        <v>2.1954475237687881E-2</v>
      </c>
      <c r="B1129" s="33">
        <v>10.731165461484286</v>
      </c>
      <c r="C1129" s="33">
        <v>1.860631180477618E-2</v>
      </c>
      <c r="D1129" s="33">
        <v>12.805670960800965</v>
      </c>
      <c r="E1129" s="33">
        <v>1.8205964101969663E-2</v>
      </c>
      <c r="F1129" s="33">
        <v>12.825562389854158</v>
      </c>
    </row>
    <row r="1130" spans="1:6" x14ac:dyDescent="0.35">
      <c r="A1130" s="33">
        <v>2.1978906718775167E-2</v>
      </c>
      <c r="B1130" s="33">
        <v>10.717725775543276</v>
      </c>
      <c r="C1130" s="33">
        <v>1.868188015733524E-2</v>
      </c>
      <c r="D1130" s="33">
        <v>12.728192160686989</v>
      </c>
      <c r="E1130" s="33">
        <v>1.8302877800808581E-2</v>
      </c>
      <c r="F1130" s="33">
        <v>12.731521682038212</v>
      </c>
    </row>
    <row r="1131" spans="1:6" x14ac:dyDescent="0.35">
      <c r="A1131" s="33">
        <v>2.2000887397759159E-2</v>
      </c>
      <c r="B1131" s="33">
        <v>10.705636173705081</v>
      </c>
      <c r="C1131" s="33">
        <v>1.8762242020261791E-2</v>
      </c>
      <c r="D1131" s="33">
        <v>12.64596316018074</v>
      </c>
      <c r="E1131" s="33">
        <v>1.8315035905971132E-2</v>
      </c>
      <c r="F1131" s="33">
        <v>12.719737900260832</v>
      </c>
    </row>
    <row r="1132" spans="1:6" x14ac:dyDescent="0.35">
      <c r="A1132" s="33">
        <v>2.2296691789381685E-2</v>
      </c>
      <c r="B1132" s="33">
        <v>10.543128613829193</v>
      </c>
      <c r="C1132" s="33">
        <v>1.8841015537894853E-2</v>
      </c>
      <c r="D1132" s="33">
        <v>12.565527347428198</v>
      </c>
      <c r="E1132" s="33">
        <v>1.8345131606961294E-2</v>
      </c>
      <c r="F1132" s="33">
        <v>12.690582301764662</v>
      </c>
    </row>
    <row r="1133" spans="1:6" x14ac:dyDescent="0.35">
      <c r="A1133" s="33">
        <v>2.2332638593705316E-2</v>
      </c>
      <c r="B1133" s="33">
        <v>10.523405791621627</v>
      </c>
      <c r="C1133" s="33">
        <v>1.8841669916629923E-2</v>
      </c>
      <c r="D1133" s="33">
        <v>12.564859865641118</v>
      </c>
      <c r="E1133" s="33">
        <v>1.8353417006403958E-2</v>
      </c>
      <c r="F1133" s="33">
        <v>12.682559111479245</v>
      </c>
    </row>
    <row r="1134" spans="1:6" x14ac:dyDescent="0.35">
      <c r="A1134" s="33">
        <v>2.2459952975878307E-2</v>
      </c>
      <c r="B1134" s="33">
        <v>10.453600595943209</v>
      </c>
      <c r="C1134" s="33">
        <v>1.885326538273625E-2</v>
      </c>
      <c r="D1134" s="33">
        <v>12.55303415941891</v>
      </c>
      <c r="E1134" s="33">
        <v>1.8419579113764614E-2</v>
      </c>
      <c r="F1134" s="33">
        <v>12.618544012952036</v>
      </c>
    </row>
    <row r="1135" spans="1:6" x14ac:dyDescent="0.35">
      <c r="A1135" s="33">
        <v>2.2739711113406468E-2</v>
      </c>
      <c r="B1135" s="33">
        <v>10.300493905525894</v>
      </c>
      <c r="C1135" s="33">
        <v>1.8889870689729006E-2</v>
      </c>
      <c r="D1135" s="33">
        <v>12.515726254032046</v>
      </c>
      <c r="E1135" s="33">
        <v>1.8506314651388175E-2</v>
      </c>
      <c r="F1135" s="33">
        <v>12.534768510859319</v>
      </c>
    </row>
    <row r="1136" spans="1:6" x14ac:dyDescent="0.35">
      <c r="A1136" s="33">
        <v>2.2839491969822951E-2</v>
      </c>
      <c r="B1136" s="33">
        <v>10.245986479430361</v>
      </c>
      <c r="C1136" s="33">
        <v>1.8910004526928027E-2</v>
      </c>
      <c r="D1136" s="33">
        <v>12.495221751259384</v>
      </c>
      <c r="E1136" s="33">
        <v>1.8521069006528685E-2</v>
      </c>
      <c r="F1136" s="33">
        <v>12.520534361152546</v>
      </c>
    </row>
    <row r="1137" spans="1:6" x14ac:dyDescent="0.35">
      <c r="A1137" s="33">
        <v>2.3143656435187853E-2</v>
      </c>
      <c r="B1137" s="33">
        <v>10.08018820663912</v>
      </c>
      <c r="C1137" s="33">
        <v>1.9020342794971942E-2</v>
      </c>
      <c r="D1137" s="33">
        <v>12.383053710945731</v>
      </c>
      <c r="E1137" s="33">
        <v>1.8572896496352555E-2</v>
      </c>
      <c r="F1137" s="33">
        <v>12.470573186205227</v>
      </c>
    </row>
    <row r="1138" spans="1:6" x14ac:dyDescent="0.35">
      <c r="A1138" s="33">
        <v>2.3164962269509853E-2</v>
      </c>
      <c r="B1138" s="33">
        <v>10.068595797391762</v>
      </c>
      <c r="C1138" s="33">
        <v>1.9083343338055555E-2</v>
      </c>
      <c r="D1138" s="33">
        <v>12.319163658135102</v>
      </c>
      <c r="E1138" s="33">
        <v>1.8623489073140102E-2</v>
      </c>
      <c r="F1138" s="33">
        <v>12.421861637632915</v>
      </c>
    </row>
    <row r="1139" spans="1:6" x14ac:dyDescent="0.35">
      <c r="A1139" s="33">
        <v>2.3187866269495778E-2</v>
      </c>
      <c r="B1139" s="33">
        <v>10.056137066865999</v>
      </c>
      <c r="C1139" s="33">
        <v>1.9107709584415149E-2</v>
      </c>
      <c r="D1139" s="33">
        <v>12.294484110071819</v>
      </c>
      <c r="E1139" s="33">
        <v>1.8644607883231589E-2</v>
      </c>
      <c r="F1139" s="33">
        <v>12.401545513770179</v>
      </c>
    </row>
    <row r="1140" spans="1:6" x14ac:dyDescent="0.35">
      <c r="A1140" s="33">
        <v>2.3277651523234678E-2</v>
      </c>
      <c r="B1140" s="33">
        <v>10.007330779653488</v>
      </c>
      <c r="C1140" s="33">
        <v>1.9117140734154894E-2</v>
      </c>
      <c r="D1140" s="33">
        <v>12.284936329011343</v>
      </c>
      <c r="E1140" s="33">
        <v>1.8666953815367811E-2</v>
      </c>
      <c r="F1140" s="33">
        <v>12.380060219363896</v>
      </c>
    </row>
    <row r="1141" spans="1:6" x14ac:dyDescent="0.35">
      <c r="A1141" s="33">
        <v>2.3488468425255326E-2</v>
      </c>
      <c r="B1141" s="33">
        <v>9.8929456519588488</v>
      </c>
      <c r="C1141" s="33">
        <v>1.9401524902242253E-2</v>
      </c>
      <c r="D1141" s="33">
        <v>11.998278902863103</v>
      </c>
      <c r="E1141" s="33">
        <v>1.8682483740679413E-2</v>
      </c>
      <c r="F1141" s="33">
        <v>12.365135303683527</v>
      </c>
    </row>
    <row r="1142" spans="1:6" x14ac:dyDescent="0.35">
      <c r="A1142" s="33">
        <v>2.3499288590766058E-2</v>
      </c>
      <c r="B1142" s="33">
        <v>9.8870831514425745</v>
      </c>
      <c r="C1142" s="33">
        <v>1.942814637109325E-2</v>
      </c>
      <c r="D1142" s="33">
        <v>11.971570687231202</v>
      </c>
      <c r="E1142" s="33">
        <v>1.8695891409648127E-2</v>
      </c>
      <c r="F1142" s="33">
        <v>12.352254528273445</v>
      </c>
    </row>
    <row r="1143" spans="1:6" x14ac:dyDescent="0.35">
      <c r="A1143" s="33">
        <v>2.3557537335089803E-2</v>
      </c>
      <c r="B1143" s="33">
        <v>9.8555375893943378</v>
      </c>
      <c r="C1143" s="33">
        <v>1.9433011542377056E-2</v>
      </c>
      <c r="D1143" s="33">
        <v>11.966692045930923</v>
      </c>
      <c r="E1143" s="33">
        <v>1.8789723186886102E-2</v>
      </c>
      <c r="F1143" s="33">
        <v>12.262229719419524</v>
      </c>
    </row>
    <row r="1144" spans="1:6" x14ac:dyDescent="0.35">
      <c r="A1144" s="33">
        <v>2.3743732544520498E-2</v>
      </c>
      <c r="B1144" s="33">
        <v>9.7548666971342861</v>
      </c>
      <c r="C1144" s="33">
        <v>1.9479686639724408E-2</v>
      </c>
      <c r="D1144" s="33">
        <v>11.919925343169435</v>
      </c>
      <c r="E1144" s="33">
        <v>1.8868434179070692E-2</v>
      </c>
      <c r="F1144" s="33">
        <v>12.18687614834403</v>
      </c>
    </row>
    <row r="1145" spans="1:6" x14ac:dyDescent="0.35">
      <c r="A1145" s="33">
        <v>2.3786036462735499E-2</v>
      </c>
      <c r="B1145" s="33">
        <v>9.732030317905112</v>
      </c>
      <c r="C1145" s="33">
        <v>1.9481085130461803E-2</v>
      </c>
      <c r="D1145" s="33">
        <v>11.918525162840815</v>
      </c>
      <c r="E1145" s="33">
        <v>1.9014784031622309E-2</v>
      </c>
      <c r="F1145" s="33">
        <v>12.047176947507886</v>
      </c>
    </row>
    <row r="1146" spans="1:6" x14ac:dyDescent="0.35">
      <c r="A1146" s="33">
        <v>2.3912326375554842E-2</v>
      </c>
      <c r="B1146" s="33">
        <v>9.6639392740670509</v>
      </c>
      <c r="C1146" s="33">
        <v>1.9646974495263255E-2</v>
      </c>
      <c r="D1146" s="33">
        <v>11.752877008358805</v>
      </c>
      <c r="E1146" s="33">
        <v>1.9019988671150234E-2</v>
      </c>
      <c r="F1146" s="33">
        <v>12.042218777690625</v>
      </c>
    </row>
    <row r="1147" spans="1:6" x14ac:dyDescent="0.35">
      <c r="A1147" s="33">
        <v>2.4097551579060524E-2</v>
      </c>
      <c r="B1147" s="33">
        <v>9.564302636446266</v>
      </c>
      <c r="C1147" s="33">
        <v>1.9719327127442177E-2</v>
      </c>
      <c r="D1147" s="33">
        <v>11.680908093406869</v>
      </c>
      <c r="E1147" s="33">
        <v>1.9143927974039323E-2</v>
      </c>
      <c r="F1147" s="33">
        <v>11.924354984426328</v>
      </c>
    </row>
    <row r="1148" spans="1:6" x14ac:dyDescent="0.35">
      <c r="A1148" s="33">
        <v>2.4157525996887221E-2</v>
      </c>
      <c r="B1148" s="33">
        <v>9.532101604740248</v>
      </c>
      <c r="C1148" s="33">
        <v>1.9844733445789128E-2</v>
      </c>
      <c r="D1148" s="33">
        <v>11.556576606305667</v>
      </c>
      <c r="E1148" s="33">
        <v>1.9192482806858608E-2</v>
      </c>
      <c r="F1148" s="33">
        <v>11.878289684428802</v>
      </c>
    </row>
    <row r="1149" spans="1:6" x14ac:dyDescent="0.35">
      <c r="A1149" s="33">
        <v>2.4262681263719714E-2</v>
      </c>
      <c r="B1149" s="33">
        <v>9.4757158528466352</v>
      </c>
      <c r="C1149" s="33">
        <v>1.9886642376936128E-2</v>
      </c>
      <c r="D1149" s="33">
        <v>11.515144377090406</v>
      </c>
      <c r="E1149" s="33">
        <v>1.9206327926656816E-2</v>
      </c>
      <c r="F1149" s="33">
        <v>11.865165876637533</v>
      </c>
    </row>
    <row r="1150" spans="1:6" x14ac:dyDescent="0.35">
      <c r="A1150" s="33">
        <v>2.439733371638194E-2</v>
      </c>
      <c r="B1150" s="33">
        <v>9.4036530597412966</v>
      </c>
      <c r="C1150" s="33">
        <v>1.9924756871019082E-2</v>
      </c>
      <c r="D1150" s="33">
        <v>11.4775151491276</v>
      </c>
      <c r="E1150" s="33">
        <v>1.9395121197578E-2</v>
      </c>
      <c r="F1150" s="33">
        <v>11.686724032170192</v>
      </c>
    </row>
    <row r="1151" spans="1:6" x14ac:dyDescent="0.35">
      <c r="A1151" s="33">
        <v>2.4707495142478247E-2</v>
      </c>
      <c r="B1151" s="33">
        <v>9.2382837449752735</v>
      </c>
      <c r="C1151" s="33">
        <v>2.0008003243885766E-2</v>
      </c>
      <c r="D1151" s="33">
        <v>11.395501573278583</v>
      </c>
      <c r="E1151" s="33">
        <v>1.9429056126598322E-2</v>
      </c>
      <c r="F1151" s="33">
        <v>11.654753271189387</v>
      </c>
    </row>
    <row r="1152" spans="1:6" x14ac:dyDescent="0.35">
      <c r="A1152" s="33">
        <v>2.4858518853713478E-2</v>
      </c>
      <c r="B1152" s="33">
        <v>9.1580892418257349</v>
      </c>
      <c r="C1152" s="33">
        <v>2.0019956119981763E-2</v>
      </c>
      <c r="D1152" s="33">
        <v>11.383745329138625</v>
      </c>
      <c r="E1152" s="33">
        <v>1.95910356693688E-2</v>
      </c>
      <c r="F1152" s="33">
        <v>11.502595182158249</v>
      </c>
    </row>
    <row r="1153" spans="1:6" x14ac:dyDescent="0.35">
      <c r="A1153" s="33">
        <v>2.4932881692921034E-2</v>
      </c>
      <c r="B1153" s="33">
        <v>9.1186836455237401</v>
      </c>
      <c r="C1153" s="33">
        <v>2.0269395093840202E-2</v>
      </c>
      <c r="D1153" s="33">
        <v>11.139555246210119</v>
      </c>
      <c r="E1153" s="33">
        <v>1.9798605250031413E-2</v>
      </c>
      <c r="F1153" s="33">
        <v>11.308717497352148</v>
      </c>
    </row>
    <row r="1154" spans="1:6" x14ac:dyDescent="0.35">
      <c r="A1154" s="33">
        <v>2.5079684397023606E-2</v>
      </c>
      <c r="B1154" s="33">
        <v>9.0410531036010084</v>
      </c>
      <c r="C1154" s="33">
        <v>2.0430923624852507E-2</v>
      </c>
      <c r="D1154" s="33">
        <v>10.982617833835928</v>
      </c>
      <c r="E1154" s="33">
        <v>1.9987886139750208E-2</v>
      </c>
      <c r="F1154" s="33">
        <v>11.13304254747972</v>
      </c>
    </row>
    <row r="1155" spans="1:6" x14ac:dyDescent="0.35">
      <c r="A1155" s="33">
        <v>2.5188779071384289E-2</v>
      </c>
      <c r="B1155" s="33">
        <v>8.9835046982123252</v>
      </c>
      <c r="C1155" s="33">
        <v>2.0449021437393477E-2</v>
      </c>
      <c r="D1155" s="33">
        <v>10.965094054686665</v>
      </c>
      <c r="E1155" s="33">
        <v>2.0134045809885981E-2</v>
      </c>
      <c r="F1155" s="33">
        <v>10.99814343641996</v>
      </c>
    </row>
    <row r="1156" spans="1:6" x14ac:dyDescent="0.35">
      <c r="A1156" s="33">
        <v>2.5446722934934447E-2</v>
      </c>
      <c r="B1156" s="33">
        <v>8.8479325588883473</v>
      </c>
      <c r="C1156" s="33">
        <v>2.0449625293199949E-2</v>
      </c>
      <c r="D1156" s="33">
        <v>10.96450956120054</v>
      </c>
      <c r="E1156" s="33">
        <v>2.022649239469999E-2</v>
      </c>
      <c r="F1156" s="33">
        <v>10.913166503499713</v>
      </c>
    </row>
    <row r="1157" spans="1:6" x14ac:dyDescent="0.35">
      <c r="A1157" s="33">
        <v>2.5602037250246186E-2</v>
      </c>
      <c r="B1157" s="33">
        <v>8.7666471143863518</v>
      </c>
      <c r="C1157" s="33">
        <v>2.0490025991589916E-2</v>
      </c>
      <c r="D1157" s="33">
        <v>10.925435033164655</v>
      </c>
      <c r="E1157" s="33">
        <v>2.082879518058223E-2</v>
      </c>
      <c r="F1157" s="33">
        <v>10.366401958375505</v>
      </c>
    </row>
    <row r="1158" spans="1:6" x14ac:dyDescent="0.35">
      <c r="A1158" s="33">
        <v>2.5789394882914232E-2</v>
      </c>
      <c r="B1158" s="33">
        <v>8.6689486049133322</v>
      </c>
      <c r="C1158" s="33">
        <v>2.0703013255214012E-2</v>
      </c>
      <c r="D1158" s="33">
        <v>10.720452595209412</v>
      </c>
      <c r="E1158" s="33">
        <v>2.1255887109688822E-2</v>
      </c>
      <c r="F1158" s="33">
        <v>9.9862895445664783</v>
      </c>
    </row>
    <row r="1159" spans="1:6" x14ac:dyDescent="0.35">
      <c r="A1159" s="33">
        <v>2.5846369177552297E-2</v>
      </c>
      <c r="B1159" s="33">
        <v>8.6393181229912237</v>
      </c>
      <c r="C1159" s="33">
        <v>2.0765281531349305E-2</v>
      </c>
      <c r="D1159" s="33">
        <v>10.660851061086882</v>
      </c>
      <c r="E1159" s="33">
        <v>2.1436514300798709E-2</v>
      </c>
      <c r="F1159" s="33">
        <v>9.8275236616919504</v>
      </c>
    </row>
    <row r="1160" spans="1:6" x14ac:dyDescent="0.35">
      <c r="A1160" s="33">
        <v>2.59242358382119E-2</v>
      </c>
      <c r="B1160" s="33">
        <v>8.5988827611440772</v>
      </c>
      <c r="C1160" s="33">
        <v>2.0865171931164397E-2</v>
      </c>
      <c r="D1160" s="33">
        <v>10.565552268367593</v>
      </c>
      <c r="E1160" s="33">
        <v>2.1604344836393584E-2</v>
      </c>
      <c r="F1160" s="33">
        <v>9.681097766039036</v>
      </c>
    </row>
    <row r="1161" spans="1:6" x14ac:dyDescent="0.35">
      <c r="A1161" s="33">
        <v>2.5975303947175878E-2</v>
      </c>
      <c r="B1161" s="33">
        <v>8.5724019344922482</v>
      </c>
      <c r="C1161" s="33">
        <v>2.0877584295072971E-2</v>
      </c>
      <c r="D1161" s="33">
        <v>10.553737647191888</v>
      </c>
      <c r="E1161" s="33">
        <v>2.1626234725693375E-2</v>
      </c>
      <c r="F1161" s="33">
        <v>9.6620782003324788</v>
      </c>
    </row>
    <row r="1162" spans="1:6" x14ac:dyDescent="0.35">
      <c r="A1162" s="33">
        <v>2.6015741055473871E-2</v>
      </c>
      <c r="B1162" s="33">
        <v>8.5514554093556594</v>
      </c>
      <c r="C1162" s="33">
        <v>2.096952535368226E-2</v>
      </c>
      <c r="D1162" s="33">
        <v>10.466412938478692</v>
      </c>
      <c r="E1162" s="33">
        <v>2.1814283539994886E-2</v>
      </c>
      <c r="F1162" s="33">
        <v>9.4994434369392025</v>
      </c>
    </row>
    <row r="1163" spans="1:6" x14ac:dyDescent="0.35">
      <c r="A1163" s="33">
        <v>2.6567027384721706E-2</v>
      </c>
      <c r="B1163" s="33">
        <v>8.2678585811360925</v>
      </c>
      <c r="C1163" s="33">
        <v>2.1048438434000238E-2</v>
      </c>
      <c r="D1163" s="33">
        <v>10.3917292841146</v>
      </c>
      <c r="E1163" s="33">
        <v>2.1839696998065344E-2</v>
      </c>
      <c r="F1163" s="33">
        <v>9.4775691800309616</v>
      </c>
    </row>
    <row r="1164" spans="1:6" x14ac:dyDescent="0.35">
      <c r="A1164" s="33">
        <v>2.6622001219262847E-2</v>
      </c>
      <c r="B1164" s="33">
        <v>8.2397856459487482</v>
      </c>
      <c r="C1164" s="33">
        <v>2.1072088971387667E-2</v>
      </c>
      <c r="D1164" s="33">
        <v>10.369394769184517</v>
      </c>
      <c r="E1164" s="33">
        <v>2.1967958081866849E-2</v>
      </c>
      <c r="F1164" s="33">
        <v>9.3675547260456327</v>
      </c>
    </row>
    <row r="1165" spans="1:6" x14ac:dyDescent="0.35">
      <c r="A1165" s="33">
        <v>2.7198329257308713E-2</v>
      </c>
      <c r="B1165" s="33">
        <v>7.9478498173614485</v>
      </c>
      <c r="C1165" s="33">
        <v>2.1506158967495807E-2</v>
      </c>
      <c r="D1165" s="33">
        <v>9.9635285034630208</v>
      </c>
      <c r="E1165" s="33">
        <v>2.2007062464069235E-2</v>
      </c>
      <c r="F1165" s="33">
        <v>9.3341417671395952</v>
      </c>
    </row>
    <row r="1166" spans="1:6" x14ac:dyDescent="0.35">
      <c r="A1166" s="33">
        <v>2.7433937389348639E-2</v>
      </c>
      <c r="B1166" s="33">
        <v>7.8297917658429625</v>
      </c>
      <c r="C1166" s="33">
        <v>2.1555877526659328E-2</v>
      </c>
      <c r="D1166" s="33">
        <v>9.9175398172524289</v>
      </c>
      <c r="E1166" s="33">
        <v>2.2018413672004147E-2</v>
      </c>
      <c r="F1166" s="33">
        <v>9.3244539571193403</v>
      </c>
    </row>
    <row r="1167" spans="1:6" x14ac:dyDescent="0.35">
      <c r="A1167" s="33">
        <v>2.7437441222226164E-2</v>
      </c>
      <c r="B1167" s="33">
        <v>7.8280418769834137</v>
      </c>
      <c r="C1167" s="33">
        <v>2.1752634952168545E-2</v>
      </c>
      <c r="D1167" s="33">
        <v>9.7365736148657493</v>
      </c>
      <c r="E1167" s="33">
        <v>2.2098295619442567E-2</v>
      </c>
      <c r="F1167" s="33">
        <v>9.2564221027872016</v>
      </c>
    </row>
    <row r="1168" spans="1:6" x14ac:dyDescent="0.35">
      <c r="A1168" s="33">
        <v>2.7803702371052889E-2</v>
      </c>
      <c r="B1168" s="33">
        <v>7.6460805045208469</v>
      </c>
      <c r="C1168" s="33">
        <v>2.1881852477303787E-2</v>
      </c>
      <c r="D1168" s="33">
        <v>9.6186326469304717</v>
      </c>
      <c r="E1168" s="33">
        <v>2.2143147696186843E-2</v>
      </c>
      <c r="F1168" s="33">
        <v>9.2183347763546291</v>
      </c>
    </row>
    <row r="1169" spans="1:6" x14ac:dyDescent="0.35">
      <c r="A1169" s="33">
        <v>2.7956077266590135E-2</v>
      </c>
      <c r="B1169" s="33">
        <v>7.5709473484942951</v>
      </c>
      <c r="C1169" s="33">
        <v>2.1950289568299402E-2</v>
      </c>
      <c r="D1169" s="33">
        <v>9.5564624021417739</v>
      </c>
      <c r="E1169" s="33">
        <v>2.2446555554460793E-2</v>
      </c>
      <c r="F1169" s="33">
        <v>8.9628125652430821</v>
      </c>
    </row>
    <row r="1170" spans="1:6" x14ac:dyDescent="0.35">
      <c r="A1170" s="33">
        <v>2.8034702117980526E-2</v>
      </c>
      <c r="B1170" s="33">
        <v>7.5323118351704599</v>
      </c>
      <c r="C1170" s="33">
        <v>2.2017899400985398E-2</v>
      </c>
      <c r="D1170" s="33">
        <v>9.4952454846815808</v>
      </c>
      <c r="E1170" s="33">
        <v>2.267060748156282E-2</v>
      </c>
      <c r="F1170" s="33">
        <v>8.7765339652494987</v>
      </c>
    </row>
    <row r="1171" spans="1:6" x14ac:dyDescent="0.35">
      <c r="A1171" s="33">
        <v>2.8403269310206539E-2</v>
      </c>
      <c r="B1171" s="33">
        <v>7.352428497246966</v>
      </c>
      <c r="C1171" s="33">
        <v>2.2088560108662867E-2</v>
      </c>
      <c r="D1171" s="33">
        <v>9.4314818295835234</v>
      </c>
      <c r="E1171" s="33">
        <v>2.2745246674779229E-2</v>
      </c>
      <c r="F1171" s="33">
        <v>8.7149402076952267</v>
      </c>
    </row>
    <row r="1172" spans="1:6" x14ac:dyDescent="0.35">
      <c r="A1172" s="33">
        <v>2.8462464663761452E-2</v>
      </c>
      <c r="B1172" s="33">
        <v>7.323728733647962</v>
      </c>
      <c r="C1172" s="33">
        <v>2.2307081304063E-2</v>
      </c>
      <c r="D1172" s="33">
        <v>9.2356988364393864</v>
      </c>
      <c r="E1172" s="33">
        <v>2.2867839836887709E-2</v>
      </c>
      <c r="F1172" s="33">
        <v>8.6142797540891056</v>
      </c>
    </row>
    <row r="1173" spans="1:6" x14ac:dyDescent="0.35">
      <c r="A1173" s="33">
        <v>2.8637067663909478E-2</v>
      </c>
      <c r="B1173" s="33">
        <v>7.2393889349674527</v>
      </c>
      <c r="C1173" s="33">
        <v>2.2313049169212257E-2</v>
      </c>
      <c r="D1173" s="33">
        <v>9.2303820628084416</v>
      </c>
      <c r="E1173" s="33">
        <v>2.2978420892126664E-2</v>
      </c>
      <c r="F1173" s="33">
        <v>8.5240255441710993</v>
      </c>
    </row>
    <row r="1174" spans="1:6" x14ac:dyDescent="0.35">
      <c r="A1174" s="33">
        <v>2.8668122969471053E-2</v>
      </c>
      <c r="B1174" s="33">
        <v>7.2244373954978753</v>
      </c>
      <c r="C1174" s="33">
        <v>2.2438228157044184E-2</v>
      </c>
      <c r="D1174" s="33">
        <v>9.119232336575152</v>
      </c>
      <c r="E1174" s="33">
        <v>2.308291985591809E-2</v>
      </c>
      <c r="F1174" s="33">
        <v>8.4392123464122406</v>
      </c>
    </row>
    <row r="1175" spans="1:6" x14ac:dyDescent="0.35">
      <c r="A1175" s="33">
        <v>2.8719922652419787E-2</v>
      </c>
      <c r="B1175" s="33">
        <v>7.1995318712068235</v>
      </c>
      <c r="C1175" s="33">
        <v>2.2661117490003636E-2</v>
      </c>
      <c r="D1175" s="33">
        <v>8.9230978563534702</v>
      </c>
      <c r="E1175" s="33">
        <v>2.3254083108048749E-2</v>
      </c>
      <c r="F1175" s="33">
        <v>8.3013024238968285</v>
      </c>
    </row>
    <row r="1176" spans="1:6" x14ac:dyDescent="0.35">
      <c r="A1176" s="33">
        <v>2.9019349166585454E-2</v>
      </c>
      <c r="B1176" s="33">
        <v>7.0563916252291783</v>
      </c>
      <c r="C1176" s="33">
        <v>2.2688424445776692E-2</v>
      </c>
      <c r="D1176" s="33">
        <v>8.8992264435100914</v>
      </c>
      <c r="E1176" s="33">
        <v>2.329382686286199E-2</v>
      </c>
      <c r="F1176" s="33">
        <v>8.2694604294139111</v>
      </c>
    </row>
    <row r="1177" spans="1:6" x14ac:dyDescent="0.35">
      <c r="A1177" s="33">
        <v>2.9077853432854742E-2</v>
      </c>
      <c r="B1177" s="33">
        <v>7.0285897387108776</v>
      </c>
      <c r="C1177" s="33">
        <v>2.2731263232812562E-2</v>
      </c>
      <c r="D1177" s="33">
        <v>8.8618471270543431</v>
      </c>
      <c r="E1177" s="33">
        <v>2.346078681129566E-2</v>
      </c>
      <c r="F1177" s="33">
        <v>8.1364431579992704</v>
      </c>
    </row>
    <row r="1178" spans="1:6" x14ac:dyDescent="0.35">
      <c r="A1178" s="33">
        <v>2.9102582987696586E-2</v>
      </c>
      <c r="B1178" s="33">
        <v>7.0168544339645607</v>
      </c>
      <c r="C1178" s="33">
        <v>2.2766888161183746E-2</v>
      </c>
      <c r="D1178" s="33">
        <v>8.8308274366072244</v>
      </c>
      <c r="E1178" s="33">
        <v>2.3723304134178353E-2</v>
      </c>
      <c r="F1178" s="33">
        <v>7.9297596364033023</v>
      </c>
    </row>
    <row r="1179" spans="1:6" x14ac:dyDescent="0.35">
      <c r="A1179" s="33">
        <v>2.9132580158269052E-2</v>
      </c>
      <c r="B1179" s="33">
        <v>7.0026325648798711</v>
      </c>
      <c r="C1179" s="33">
        <v>2.2874734131735346E-2</v>
      </c>
      <c r="D1179" s="33">
        <v>8.7372846534234156</v>
      </c>
      <c r="E1179" s="33">
        <v>2.3761500778204506E-2</v>
      </c>
      <c r="F1179" s="33">
        <v>7.8999399624601434</v>
      </c>
    </row>
    <row r="1180" spans="1:6" x14ac:dyDescent="0.35">
      <c r="A1180" s="33">
        <v>2.9406305285503507E-2</v>
      </c>
      <c r="B1180" s="33">
        <v>6.8735288931255871</v>
      </c>
      <c r="C1180" s="33">
        <v>2.3073531020083138E-2</v>
      </c>
      <c r="D1180" s="33">
        <v>8.5662897458407024</v>
      </c>
      <c r="E1180" s="33">
        <v>2.3810597542822078E-2</v>
      </c>
      <c r="F1180" s="33">
        <v>7.8617056524140327</v>
      </c>
    </row>
    <row r="1181" spans="1:6" x14ac:dyDescent="0.35">
      <c r="A1181" s="33">
        <v>2.9409260992120621E-2</v>
      </c>
      <c r="B1181" s="33">
        <v>6.8721414687598017</v>
      </c>
      <c r="C1181" s="33">
        <v>2.3078775935586843E-2</v>
      </c>
      <c r="D1181" s="33">
        <v>8.5618037156087823</v>
      </c>
      <c r="E1181" s="33">
        <v>2.382672869111855E-2</v>
      </c>
      <c r="F1181" s="33">
        <v>7.8491668044341498</v>
      </c>
    </row>
    <row r="1182" spans="1:6" x14ac:dyDescent="0.35">
      <c r="A1182" s="33">
        <v>2.9424982199563094E-2</v>
      </c>
      <c r="B1182" s="33">
        <v>6.8647642523363226</v>
      </c>
      <c r="C1182" s="33">
        <v>2.3167081733262838E-2</v>
      </c>
      <c r="D1182" s="33">
        <v>8.4864718908016457</v>
      </c>
      <c r="E1182" s="33">
        <v>2.3843427467413345E-2</v>
      </c>
      <c r="F1182" s="33">
        <v>7.8361989171065529</v>
      </c>
    </row>
    <row r="1183" spans="1:6" x14ac:dyDescent="0.35">
      <c r="A1183" s="33">
        <v>2.9440336782923071E-2</v>
      </c>
      <c r="B1183" s="33">
        <v>6.8575629809549694</v>
      </c>
      <c r="C1183" s="33">
        <v>2.3178607759156668E-2</v>
      </c>
      <c r="D1183" s="33">
        <v>8.4766667794465818</v>
      </c>
      <c r="E1183" s="33">
        <v>2.4178081679676292E-2</v>
      </c>
      <c r="F1183" s="33">
        <v>7.5789409602376949</v>
      </c>
    </row>
    <row r="1184" spans="1:6" x14ac:dyDescent="0.35">
      <c r="A1184" s="33">
        <v>2.9574139782476673E-2</v>
      </c>
      <c r="B1184" s="33">
        <v>6.7949735428299913</v>
      </c>
      <c r="C1184" s="33">
        <v>2.3218345174683009E-2</v>
      </c>
      <c r="D1184" s="33">
        <v>8.4429112448843284</v>
      </c>
      <c r="E1184" s="33">
        <v>2.4236030522991486E-2</v>
      </c>
      <c r="F1184" s="33">
        <v>7.534905270361163</v>
      </c>
    </row>
    <row r="1185" spans="1:6" x14ac:dyDescent="0.35">
      <c r="A1185" s="33">
        <v>2.9642740820598475E-2</v>
      </c>
      <c r="B1185" s="33">
        <v>6.7629983789401082</v>
      </c>
      <c r="C1185" s="33">
        <v>2.3225402381988822E-2</v>
      </c>
      <c r="D1185" s="33">
        <v>8.436924317791874</v>
      </c>
      <c r="E1185" s="33">
        <v>2.4301284332798E-2</v>
      </c>
      <c r="F1185" s="33">
        <v>7.4855002301769851</v>
      </c>
    </row>
    <row r="1186" spans="1:6" x14ac:dyDescent="0.35">
      <c r="A1186" s="33">
        <v>2.9969669691215305E-2</v>
      </c>
      <c r="B1186" s="33">
        <v>6.6116938196326673</v>
      </c>
      <c r="C1186" s="33">
        <v>2.3466803652609364E-2</v>
      </c>
      <c r="D1186" s="33">
        <v>8.2335797408874267</v>
      </c>
      <c r="E1186" s="33">
        <v>2.4308953827811879E-2</v>
      </c>
      <c r="F1186" s="33">
        <v>7.4797061572579526</v>
      </c>
    </row>
    <row r="1187" spans="1:6" x14ac:dyDescent="0.35">
      <c r="A1187" s="33">
        <v>3.0325329714912384E-2</v>
      </c>
      <c r="B1187" s="33">
        <v>6.4491449118511097</v>
      </c>
      <c r="C1187" s="33">
        <v>2.3518361655423713E-2</v>
      </c>
      <c r="D1187" s="33">
        <v>8.1905159591438927</v>
      </c>
      <c r="E1187" s="33">
        <v>2.4537495670682398E-2</v>
      </c>
      <c r="F1187" s="33">
        <v>7.3082765021585869</v>
      </c>
    </row>
    <row r="1188" spans="1:6" x14ac:dyDescent="0.35">
      <c r="A1188" s="33">
        <v>3.034003706283514E-2</v>
      </c>
      <c r="B1188" s="33">
        <v>6.4424697762880916</v>
      </c>
      <c r="C1188" s="33">
        <v>2.3687228436416897E-2</v>
      </c>
      <c r="D1188" s="33">
        <v>8.0503794081160542</v>
      </c>
      <c r="E1188" s="33">
        <v>2.4658838466103287E-2</v>
      </c>
      <c r="F1188" s="33">
        <v>7.2182258615746946</v>
      </c>
    </row>
    <row r="1189" spans="1:6" x14ac:dyDescent="0.35">
      <c r="A1189" s="33">
        <v>3.0389078798540685E-2</v>
      </c>
      <c r="B1189" s="33">
        <v>6.4202384531216445</v>
      </c>
      <c r="C1189" s="33">
        <v>2.4035229633070639E-2</v>
      </c>
      <c r="D1189" s="33">
        <v>7.7660180369251712</v>
      </c>
      <c r="E1189" s="33">
        <v>2.4692593828645189E-2</v>
      </c>
      <c r="F1189" s="33">
        <v>7.19329537684116</v>
      </c>
    </row>
    <row r="1190" spans="1:6" x14ac:dyDescent="0.35">
      <c r="A1190" s="33">
        <v>3.0615536988759087E-2</v>
      </c>
      <c r="B1190" s="33">
        <v>6.3181221563676839</v>
      </c>
      <c r="C1190" s="33">
        <v>2.4040077193725241E-2</v>
      </c>
      <c r="D1190" s="33">
        <v>7.7620994285137774</v>
      </c>
      <c r="E1190" s="33">
        <v>2.4848864092121843E-2</v>
      </c>
      <c r="F1190" s="33">
        <v>7.0785624584275402</v>
      </c>
    </row>
    <row r="1191" spans="1:6" x14ac:dyDescent="0.35">
      <c r="A1191" s="33">
        <v>3.0655796784793101E-2</v>
      </c>
      <c r="B1191" s="33">
        <v>6.300061383649795</v>
      </c>
      <c r="C1191" s="33">
        <v>2.4060698139426975E-2</v>
      </c>
      <c r="D1191" s="33">
        <v>7.7454432400661188</v>
      </c>
      <c r="E1191" s="33">
        <v>2.5011053387608239E-2</v>
      </c>
      <c r="F1191" s="33">
        <v>6.9606751234100486</v>
      </c>
    </row>
    <row r="1192" spans="1:6" x14ac:dyDescent="0.35">
      <c r="A1192" s="33">
        <v>3.1350529884076009E-2</v>
      </c>
      <c r="B1192" s="33">
        <v>5.9929102377974957</v>
      </c>
      <c r="C1192" s="33">
        <v>2.4072813561753684E-2</v>
      </c>
      <c r="D1192" s="33">
        <v>7.7356671328141555</v>
      </c>
      <c r="E1192" s="33">
        <v>2.5246731725763815E-2</v>
      </c>
      <c r="F1192" s="33">
        <v>6.7915455050000482</v>
      </c>
    </row>
    <row r="1193" spans="1:6" x14ac:dyDescent="0.35">
      <c r="A1193" s="33">
        <v>3.1379663470605626E-2</v>
      </c>
      <c r="B1193" s="33">
        <v>5.9802181370982446</v>
      </c>
      <c r="C1193" s="33">
        <v>2.4147191265306352E-2</v>
      </c>
      <c r="D1193" s="33">
        <v>7.6758115265216826</v>
      </c>
      <c r="E1193" s="33">
        <v>2.5296614132769926E-2</v>
      </c>
      <c r="F1193" s="33">
        <v>6.756079757196737</v>
      </c>
    </row>
    <row r="1194" spans="1:6" x14ac:dyDescent="0.35">
      <c r="A1194" s="33">
        <v>3.1698374987191198E-2</v>
      </c>
      <c r="B1194" s="33">
        <v>5.8423739645602488</v>
      </c>
      <c r="C1194" s="33">
        <v>2.4449955798185912E-2</v>
      </c>
      <c r="D1194" s="33">
        <v>7.4350291814775211</v>
      </c>
      <c r="E1194" s="33">
        <v>2.535831965695922E-2</v>
      </c>
      <c r="F1194" s="33">
        <v>6.7123684857306856</v>
      </c>
    </row>
    <row r="1195" spans="1:6" x14ac:dyDescent="0.35">
      <c r="A1195" s="33">
        <v>3.1973468888993294E-2</v>
      </c>
      <c r="B1195" s="33">
        <v>5.7248834673463573</v>
      </c>
      <c r="C1195" s="33">
        <v>2.4461260169098213E-2</v>
      </c>
      <c r="D1195" s="33">
        <v>7.4261286233663117</v>
      </c>
      <c r="E1195" s="33">
        <v>2.5465975186649937E-2</v>
      </c>
      <c r="F1195" s="33">
        <v>6.6365326982845252</v>
      </c>
    </row>
    <row r="1196" spans="1:6" x14ac:dyDescent="0.35">
      <c r="A1196" s="33">
        <v>3.2140566278079222E-2</v>
      </c>
      <c r="B1196" s="33">
        <v>5.6541965810284056</v>
      </c>
      <c r="C1196" s="33">
        <v>2.4977307405263691E-2</v>
      </c>
      <c r="D1196" s="33">
        <v>7.0267399844806198</v>
      </c>
      <c r="E1196" s="33">
        <v>2.5566074427756921E-2</v>
      </c>
      <c r="F1196" s="33">
        <v>6.5665062612073948</v>
      </c>
    </row>
    <row r="1197" spans="1:6" x14ac:dyDescent="0.35">
      <c r="A1197" s="33">
        <v>3.2360296684775386E-2</v>
      </c>
      <c r="B1197" s="33">
        <v>5.5620309699007713</v>
      </c>
      <c r="C1197" s="33">
        <v>2.5110435737883081E-2</v>
      </c>
      <c r="D1197" s="33">
        <v>6.9259185302645774</v>
      </c>
      <c r="E1197" s="33">
        <v>2.5671711624892828E-2</v>
      </c>
      <c r="F1197" s="33">
        <v>6.4931149722583461</v>
      </c>
    </row>
    <row r="1198" spans="1:6" x14ac:dyDescent="0.35">
      <c r="A1198" s="33">
        <v>3.2410054291974709E-2</v>
      </c>
      <c r="B1198" s="33">
        <v>5.5412848119961184</v>
      </c>
      <c r="C1198" s="33">
        <v>2.5198554510891071E-2</v>
      </c>
      <c r="D1198" s="33">
        <v>6.8596857234049455</v>
      </c>
      <c r="E1198" s="33">
        <v>2.5823866800870288E-2</v>
      </c>
      <c r="F1198" s="33">
        <v>6.3883263840484181</v>
      </c>
    </row>
    <row r="1199" spans="1:6" x14ac:dyDescent="0.35">
      <c r="A1199" s="33">
        <v>3.2785126045282324E-2</v>
      </c>
      <c r="B1199" s="33">
        <v>5.3863899361038552</v>
      </c>
      <c r="C1199" s="33">
        <v>2.535760207885799E-2</v>
      </c>
      <c r="D1199" s="33">
        <v>6.7411549027196944</v>
      </c>
      <c r="E1199" s="33">
        <v>2.6240934125155917E-2</v>
      </c>
      <c r="F1199" s="33">
        <v>6.1066848609581248</v>
      </c>
    </row>
    <row r="1200" spans="1:6" x14ac:dyDescent="0.35">
      <c r="A1200" s="33">
        <v>3.3248906958219998E-2</v>
      </c>
      <c r="B1200" s="33">
        <v>5.1985227042391511</v>
      </c>
      <c r="C1200" s="33">
        <v>2.5393770144684507E-2</v>
      </c>
      <c r="D1200" s="33">
        <v>6.7143829905794323</v>
      </c>
      <c r="E1200" s="33">
        <v>2.6240975352945787E-2</v>
      </c>
      <c r="F1200" s="33">
        <v>6.1066574260433883</v>
      </c>
    </row>
    <row r="1201" spans="1:6" x14ac:dyDescent="0.35">
      <c r="A1201" s="33">
        <v>3.4161629641409376E-2</v>
      </c>
      <c r="B1201" s="33">
        <v>4.8407661878203827</v>
      </c>
      <c r="C1201" s="33">
        <v>2.5396966544396122E-2</v>
      </c>
      <c r="D1201" s="33">
        <v>6.712020243691815</v>
      </c>
      <c r="E1201" s="33">
        <v>2.6668199876128985E-2</v>
      </c>
      <c r="F1201" s="33">
        <v>5.8266788409948918</v>
      </c>
    </row>
    <row r="1202" spans="1:6" x14ac:dyDescent="0.35">
      <c r="A1202" s="33">
        <v>3.4208171329736956E-2</v>
      </c>
      <c r="B1202" s="33">
        <v>4.8229519690255902</v>
      </c>
      <c r="C1202" s="33">
        <v>2.5524216730646074E-2</v>
      </c>
      <c r="D1202" s="33">
        <v>6.6183880324747593</v>
      </c>
      <c r="E1202" s="33">
        <v>2.6889520570271989E-2</v>
      </c>
      <c r="F1202" s="33">
        <v>5.6850352451580948</v>
      </c>
    </row>
    <row r="1203" spans="1:6" x14ac:dyDescent="0.35">
      <c r="A1203" s="33">
        <v>3.4577912878334199E-2</v>
      </c>
      <c r="B1203" s="33">
        <v>4.6829160411633142</v>
      </c>
      <c r="C1203" s="33">
        <v>2.5656547715937058E-2</v>
      </c>
      <c r="D1203" s="33">
        <v>6.5219079925055361</v>
      </c>
      <c r="E1203" s="33">
        <v>2.7181267781529996E-2</v>
      </c>
      <c r="F1203" s="33">
        <v>5.5018632741344193</v>
      </c>
    </row>
    <row r="1204" spans="1:6" x14ac:dyDescent="0.35">
      <c r="A1204" s="33">
        <v>3.4765957843213444E-2</v>
      </c>
      <c r="B1204" s="33">
        <v>4.6127103206667694</v>
      </c>
      <c r="C1204" s="33">
        <v>2.5674009210455161E-2</v>
      </c>
      <c r="D1204" s="33">
        <v>6.5092450489715814</v>
      </c>
      <c r="E1204" s="33">
        <v>2.734652224719334E-2</v>
      </c>
      <c r="F1204" s="33">
        <v>5.3998962550641725</v>
      </c>
    </row>
    <row r="1205" spans="1:6" x14ac:dyDescent="0.35">
      <c r="A1205" s="33">
        <v>3.5176458800721795E-2</v>
      </c>
      <c r="B1205" s="33">
        <v>4.46183392544991</v>
      </c>
      <c r="C1205" s="33">
        <v>2.5695448739173544E-2</v>
      </c>
      <c r="D1205" s="33">
        <v>6.4937189327592755</v>
      </c>
      <c r="E1205" s="33">
        <v>2.7439438144077448E-2</v>
      </c>
      <c r="F1205" s="33">
        <v>5.3431314927085785</v>
      </c>
    </row>
    <row r="1206" spans="1:6" x14ac:dyDescent="0.35">
      <c r="A1206" s="33">
        <v>3.5274721920908587E-2</v>
      </c>
      <c r="B1206" s="33">
        <v>4.426203442561448</v>
      </c>
      <c r="C1206" s="33">
        <v>2.5848594927025296E-2</v>
      </c>
      <c r="D1206" s="33">
        <v>6.3835083719360606</v>
      </c>
      <c r="E1206" s="33">
        <v>2.7802949519414824E-2</v>
      </c>
      <c r="F1206" s="33">
        <v>5.1249697046812175</v>
      </c>
    </row>
    <row r="1207" spans="1:6" x14ac:dyDescent="0.35">
      <c r="A1207" s="33">
        <v>3.5427770900951013E-2</v>
      </c>
      <c r="B1207" s="33">
        <v>4.3710812142697497</v>
      </c>
      <c r="C1207" s="33">
        <v>2.5914341123428577E-2</v>
      </c>
      <c r="D1207" s="33">
        <v>6.3365690472212259</v>
      </c>
      <c r="E1207" s="33">
        <v>2.7832892021445618E-2</v>
      </c>
      <c r="F1207" s="33">
        <v>5.107277377666974</v>
      </c>
    </row>
    <row r="1208" spans="1:6" x14ac:dyDescent="0.35">
      <c r="A1208" s="33">
        <v>3.6062020241362715E-2</v>
      </c>
      <c r="B1208" s="33">
        <v>4.1475045187999235</v>
      </c>
      <c r="C1208" s="33">
        <v>2.5961682372877212E-2</v>
      </c>
      <c r="D1208" s="33">
        <v>6.3029093005366628</v>
      </c>
      <c r="E1208" s="33">
        <v>2.7902651630993303E-2</v>
      </c>
      <c r="F1208" s="33">
        <v>5.0662217223914956</v>
      </c>
    </row>
    <row r="1209" spans="1:6" x14ac:dyDescent="0.35">
      <c r="A1209" s="33">
        <v>3.6221263434318356E-2</v>
      </c>
      <c r="B1209" s="33">
        <v>4.0925989105823728</v>
      </c>
      <c r="C1209" s="33">
        <v>2.6117013582933696E-2</v>
      </c>
      <c r="D1209" s="33">
        <v>6.1932887830854391</v>
      </c>
      <c r="E1209" s="33">
        <v>2.8042872913655075E-2</v>
      </c>
      <c r="F1209" s="33">
        <v>4.9843894193159244</v>
      </c>
    </row>
    <row r="1210" spans="1:6" x14ac:dyDescent="0.35">
      <c r="A1210" s="33">
        <v>3.689271638036544E-2</v>
      </c>
      <c r="B1210" s="33">
        <v>3.866504155115019</v>
      </c>
      <c r="C1210" s="33">
        <v>2.6362230231105569E-2</v>
      </c>
      <c r="D1210" s="33">
        <v>6.022795962899016</v>
      </c>
      <c r="E1210" s="33">
        <v>2.8973325796051108E-2</v>
      </c>
      <c r="F1210" s="33">
        <v>4.4646632296240201</v>
      </c>
    </row>
    <row r="1211" spans="1:6" x14ac:dyDescent="0.35">
      <c r="A1211" s="33">
        <v>3.707905222337024E-2</v>
      </c>
      <c r="B1211" s="33">
        <v>3.8053095198034579</v>
      </c>
      <c r="C1211" s="33">
        <v>2.6575580268005303E-2</v>
      </c>
      <c r="D1211" s="33">
        <v>5.877012743430746</v>
      </c>
      <c r="E1211" s="33">
        <v>2.922329704711241E-2</v>
      </c>
      <c r="F1211" s="33">
        <v>4.3318728670924447</v>
      </c>
    </row>
    <row r="1212" spans="1:6" x14ac:dyDescent="0.35">
      <c r="A1212" s="33">
        <v>3.7961267998531618E-2</v>
      </c>
      <c r="B1212" s="33">
        <v>3.5246736234290301</v>
      </c>
      <c r="C1212" s="33">
        <v>2.6834894796569572E-2</v>
      </c>
      <c r="D1212" s="33">
        <v>5.7030213708059918</v>
      </c>
      <c r="E1212" s="33">
        <v>2.9378492438051244E-2</v>
      </c>
      <c r="F1212" s="33">
        <v>4.2508715209690893</v>
      </c>
    </row>
    <row r="1213" spans="1:6" x14ac:dyDescent="0.35">
      <c r="A1213" s="33">
        <v>3.9350443778081313E-2</v>
      </c>
      <c r="B1213" s="33">
        <v>3.1128843664405665</v>
      </c>
      <c r="C1213" s="33">
        <v>2.6865083593956226E-2</v>
      </c>
      <c r="D1213" s="33">
        <v>5.6829937776842527</v>
      </c>
      <c r="E1213" s="33">
        <v>2.9963184099819889E-2</v>
      </c>
      <c r="F1213" s="33">
        <v>3.9555317389486877</v>
      </c>
    </row>
    <row r="1214" spans="1:6" x14ac:dyDescent="0.35">
      <c r="A1214" s="33">
        <v>4.0053699457173103E-2</v>
      </c>
      <c r="B1214" s="33">
        <v>2.9182207813012901</v>
      </c>
      <c r="C1214" s="33">
        <v>2.7110353629516325E-2</v>
      </c>
      <c r="D1214" s="33">
        <v>5.5220406529546535</v>
      </c>
      <c r="E1214" s="33">
        <v>3.0056616817299157E-2</v>
      </c>
      <c r="F1214" s="33">
        <v>3.9097643168996226</v>
      </c>
    </row>
    <row r="1215" spans="1:6" x14ac:dyDescent="0.35">
      <c r="A1215" s="33">
        <v>4.0204564461726718E-2</v>
      </c>
      <c r="B1215" s="33">
        <v>2.8776496550448614</v>
      </c>
      <c r="C1215" s="33">
        <v>2.7310191344041956E-2</v>
      </c>
      <c r="D1215" s="33">
        <v>5.3932186393895423</v>
      </c>
      <c r="E1215" s="33">
        <v>3.1081472383890526E-2</v>
      </c>
      <c r="F1215" s="33">
        <v>3.4330574705487233</v>
      </c>
    </row>
    <row r="1216" spans="1:6" x14ac:dyDescent="0.35">
      <c r="A1216" s="33">
        <v>4.1141577953672966E-2</v>
      </c>
      <c r="B1216" s="33">
        <v>2.6349243350344507</v>
      </c>
      <c r="C1216" s="33">
        <v>2.7429504546801372E-2</v>
      </c>
      <c r="D1216" s="33">
        <v>5.3172957887090515</v>
      </c>
      <c r="E1216" s="33">
        <v>3.1220740436941095E-2</v>
      </c>
      <c r="F1216" s="33">
        <v>3.3717999041365561</v>
      </c>
    </row>
    <row r="1217" spans="1:6" x14ac:dyDescent="0.35">
      <c r="A1217" s="33">
        <v>4.1334297332550639E-2</v>
      </c>
      <c r="B1217" s="33">
        <v>2.5869557911289092</v>
      </c>
      <c r="C1217" s="33">
        <v>2.743010044205979E-2</v>
      </c>
      <c r="D1217" s="33">
        <v>5.3169184577003756</v>
      </c>
      <c r="E1217" s="33">
        <v>3.1715132363848084E-2</v>
      </c>
      <c r="F1217" s="33">
        <v>3.1609856173614639</v>
      </c>
    </row>
    <row r="1218" spans="1:6" x14ac:dyDescent="0.35">
      <c r="A1218" s="33">
        <v>4.1344047770658733E-2</v>
      </c>
      <c r="B1218" s="33">
        <v>2.5845463855365933</v>
      </c>
      <c r="C1218" s="33">
        <v>2.7468224954375221E-2</v>
      </c>
      <c r="D1218" s="33">
        <v>5.292815698631018</v>
      </c>
      <c r="E1218" s="33">
        <v>3.2088270691850461E-2</v>
      </c>
      <c r="F1218" s="33">
        <v>3.0086340043143478</v>
      </c>
    </row>
    <row r="1219" spans="1:6" x14ac:dyDescent="0.35">
      <c r="A1219" s="33">
        <v>4.1385216162854281E-2</v>
      </c>
      <c r="B1219" s="33">
        <v>2.5743919191015134</v>
      </c>
      <c r="C1219" s="33">
        <v>2.7701037128565933E-2</v>
      </c>
      <c r="D1219" s="33">
        <v>5.1472651468569319</v>
      </c>
      <c r="E1219" s="33">
        <v>3.2179241702952041E-2</v>
      </c>
      <c r="F1219" s="33">
        <v>2.9723583343175837</v>
      </c>
    </row>
    <row r="1220" spans="1:6" x14ac:dyDescent="0.35">
      <c r="A1220" s="33">
        <v>4.1437189864173239E-2</v>
      </c>
      <c r="B1220" s="33">
        <v>2.5616150372995854</v>
      </c>
      <c r="C1220" s="33">
        <v>2.789550753514803E-2</v>
      </c>
      <c r="D1220" s="33">
        <v>5.0278358412132533</v>
      </c>
      <c r="E1220" s="33">
        <v>3.2269889485080923E-2</v>
      </c>
      <c r="F1220" s="33">
        <v>2.9365466311748816</v>
      </c>
    </row>
    <row r="1221" spans="1:6" x14ac:dyDescent="0.35">
      <c r="A1221" s="33">
        <v>4.1964199099032207E-2</v>
      </c>
      <c r="B1221" s="33">
        <v>2.4347373039226867</v>
      </c>
      <c r="C1221" s="33">
        <v>2.7976841095570748E-2</v>
      </c>
      <c r="D1221" s="33">
        <v>4.9784658591097495</v>
      </c>
      <c r="E1221" s="33">
        <v>3.2783748376050595E-2</v>
      </c>
      <c r="F1221" s="33">
        <v>2.7397829204937638</v>
      </c>
    </row>
    <row r="1222" spans="1:6" x14ac:dyDescent="0.35">
      <c r="A1222" s="33">
        <v>4.2232763623272995E-2</v>
      </c>
      <c r="B1222" s="33">
        <v>2.3719382910556628</v>
      </c>
      <c r="C1222" s="33">
        <v>2.802003602817971E-2</v>
      </c>
      <c r="D1222" s="33">
        <v>4.9523848665278098</v>
      </c>
      <c r="E1222" s="33">
        <v>3.3209757980286844E-2</v>
      </c>
      <c r="F1222" s="33">
        <v>2.5845517304895345</v>
      </c>
    </row>
    <row r="1223" spans="1:6" x14ac:dyDescent="0.35">
      <c r="A1223" s="33">
        <v>4.2385018172171635E-2</v>
      </c>
      <c r="B1223" s="33">
        <v>2.3368873354643207</v>
      </c>
      <c r="C1223" s="33">
        <v>2.8338933808661926E-2</v>
      </c>
      <c r="D1223" s="33">
        <v>4.7628023187942006</v>
      </c>
      <c r="E1223" s="33">
        <v>3.3229491315860081E-2</v>
      </c>
      <c r="F1223" s="33">
        <v>2.5775314109201575</v>
      </c>
    </row>
    <row r="1224" spans="1:6" x14ac:dyDescent="0.35">
      <c r="A1224" s="33">
        <v>4.2511994237354196E-2</v>
      </c>
      <c r="B1224" s="33">
        <v>2.3079587389791869</v>
      </c>
      <c r="C1224" s="33">
        <v>2.8561733128581519E-2</v>
      </c>
      <c r="D1224" s="33">
        <v>4.6334384501379855</v>
      </c>
      <c r="E1224" s="33">
        <v>3.3869455278540274E-2</v>
      </c>
      <c r="F1224" s="33">
        <v>2.3578475344581857</v>
      </c>
    </row>
    <row r="1225" spans="1:6" x14ac:dyDescent="0.35">
      <c r="A1225" s="33">
        <v>4.2759805015633236E-2</v>
      </c>
      <c r="B1225" s="33">
        <v>2.2522890774826627</v>
      </c>
      <c r="C1225" s="33">
        <v>2.8656647658277662E-2</v>
      </c>
      <c r="D1225" s="33">
        <v>4.5790963610243507</v>
      </c>
      <c r="E1225" s="33">
        <v>3.3928758438637567E-2</v>
      </c>
      <c r="F1225" s="33">
        <v>2.3382630793262518</v>
      </c>
    </row>
    <row r="1226" spans="1:6" x14ac:dyDescent="0.35">
      <c r="A1226" s="33">
        <v>4.2853827254481974E-2</v>
      </c>
      <c r="B1226" s="33">
        <v>2.2314385788609092</v>
      </c>
      <c r="C1226" s="33">
        <v>2.8944136293124412E-2</v>
      </c>
      <c r="D1226" s="33">
        <v>4.4172845367029705</v>
      </c>
      <c r="E1226" s="33">
        <v>3.3979841763872178E-2</v>
      </c>
      <c r="F1226" s="33">
        <v>2.321496556209762</v>
      </c>
    </row>
    <row r="1227" spans="1:6" x14ac:dyDescent="0.35">
      <c r="A1227" s="33">
        <v>4.3237919912369506E-2</v>
      </c>
      <c r="B1227" s="33">
        <v>2.1477968187305341</v>
      </c>
      <c r="C1227" s="33">
        <v>2.9151510187480537E-2</v>
      </c>
      <c r="D1227" s="33">
        <v>4.3031518138173697</v>
      </c>
      <c r="E1227" s="33">
        <v>3.4570128867774809E-2</v>
      </c>
      <c r="F1227" s="33">
        <v>2.1345859893240653</v>
      </c>
    </row>
    <row r="1228" spans="1:6" x14ac:dyDescent="0.35">
      <c r="A1228" s="33">
        <v>4.3629840212659449E-2</v>
      </c>
      <c r="B1228" s="33">
        <v>2.0649635777579811</v>
      </c>
      <c r="C1228" s="33">
        <v>2.9487348159287344E-2</v>
      </c>
      <c r="D1228" s="33">
        <v>4.1228772008409917</v>
      </c>
      <c r="E1228" s="33">
        <v>3.4941189262260364E-2</v>
      </c>
      <c r="F1228" s="33">
        <v>2.0233810049228853</v>
      </c>
    </row>
    <row r="1229" spans="1:6" x14ac:dyDescent="0.35">
      <c r="A1229" s="33">
        <v>4.3752715141626868E-2</v>
      </c>
      <c r="B1229" s="33">
        <v>2.0395099604953244</v>
      </c>
      <c r="C1229" s="33">
        <v>2.9829345980311988E-2</v>
      </c>
      <c r="D1229" s="33">
        <v>3.9450364188964002</v>
      </c>
      <c r="E1229" s="33">
        <v>3.50821733114388E-2</v>
      </c>
      <c r="F1229" s="33">
        <v>1.9823682757831729</v>
      </c>
    </row>
    <row r="1230" spans="1:6" x14ac:dyDescent="0.35">
      <c r="A1230" s="33">
        <v>4.4066925159888491E-2</v>
      </c>
      <c r="B1230" s="33">
        <v>1.975528986340618</v>
      </c>
      <c r="C1230" s="33">
        <v>2.9932752609107591E-2</v>
      </c>
      <c r="D1230" s="33">
        <v>3.8923945090281031</v>
      </c>
      <c r="E1230" s="33">
        <v>3.6188468725651707E-2</v>
      </c>
      <c r="F1230" s="33">
        <v>1.6832919495531866</v>
      </c>
    </row>
    <row r="1231" spans="1:6" x14ac:dyDescent="0.35">
      <c r="A1231" s="33">
        <v>4.504640980907728E-2</v>
      </c>
      <c r="B1231" s="33">
        <v>1.7860915010720644</v>
      </c>
      <c r="C1231" s="33">
        <v>3.0337929211562493E-2</v>
      </c>
      <c r="D1231" s="33">
        <v>3.6911305433471728</v>
      </c>
      <c r="E1231" s="33">
        <v>3.6593341075859945E-2</v>
      </c>
      <c r="F1231" s="33">
        <v>1.5834955665852704</v>
      </c>
    </row>
    <row r="1232" spans="1:6" x14ac:dyDescent="0.35">
      <c r="A1232" s="33">
        <v>4.5275222061987398E-2</v>
      </c>
      <c r="B1232" s="33">
        <v>1.7439714109786508</v>
      </c>
      <c r="C1232" s="33">
        <v>3.0479962275288718E-2</v>
      </c>
      <c r="D1232" s="33">
        <v>3.6224483973906492</v>
      </c>
      <c r="E1232" s="33">
        <v>3.6877579945957077E-2</v>
      </c>
      <c r="F1232" s="33">
        <v>1.5163756905722996</v>
      </c>
    </row>
    <row r="1233" spans="1:6" x14ac:dyDescent="0.35">
      <c r="A1233" s="33">
        <v>4.5280299303199351E-2</v>
      </c>
      <c r="B1233" s="33">
        <v>1.743045772397934</v>
      </c>
      <c r="C1233" s="33">
        <v>3.0587512780128313E-2</v>
      </c>
      <c r="D1233" s="33">
        <v>3.5710807536277778</v>
      </c>
      <c r="E1233" s="33">
        <v>3.7538959993025568E-2</v>
      </c>
      <c r="F1233" s="33">
        <v>1.3692319655324894</v>
      </c>
    </row>
    <row r="1234" spans="1:6" x14ac:dyDescent="0.35">
      <c r="A1234" s="33">
        <v>4.5450070889787898E-2</v>
      </c>
      <c r="B1234" s="33">
        <v>1.7123176618523319</v>
      </c>
      <c r="C1234" s="33">
        <v>3.0638901465414928E-2</v>
      </c>
      <c r="D1234" s="33">
        <v>3.5467306599926332</v>
      </c>
      <c r="E1234" s="33">
        <v>3.843706372974838E-2</v>
      </c>
      <c r="F1234" s="33">
        <v>1.1885641037073542</v>
      </c>
    </row>
    <row r="1235" spans="1:6" x14ac:dyDescent="0.35">
      <c r="A1235" s="33">
        <v>4.6687028597160882E-2</v>
      </c>
      <c r="B1235" s="33">
        <v>1.5012062942524251</v>
      </c>
      <c r="C1235" s="33">
        <v>3.0846621506873423E-2</v>
      </c>
      <c r="D1235" s="33">
        <v>3.4495747940815984</v>
      </c>
      <c r="E1235" s="33">
        <v>3.8443243599332863E-2</v>
      </c>
      <c r="F1235" s="33">
        <v>1.1873936484413605</v>
      </c>
    </row>
    <row r="1236" spans="1:6" x14ac:dyDescent="0.35">
      <c r="A1236" s="33">
        <v>4.7285731377012745E-2</v>
      </c>
      <c r="B1236" s="33">
        <v>1.4068138042038829</v>
      </c>
      <c r="C1236" s="33">
        <v>3.09191072910147E-2</v>
      </c>
      <c r="D1236" s="33">
        <v>3.4161483989274122</v>
      </c>
      <c r="E1236" s="33">
        <v>3.852478333222871E-2</v>
      </c>
      <c r="F1236" s="33">
        <v>1.172040349089829</v>
      </c>
    </row>
    <row r="1237" spans="1:6" x14ac:dyDescent="0.35">
      <c r="A1237" s="33">
        <v>4.7371612430253639E-2</v>
      </c>
      <c r="B1237" s="33">
        <v>1.3936757772482431</v>
      </c>
      <c r="C1237" s="33">
        <v>3.3101084459713964E-2</v>
      </c>
      <c r="D1237" s="33">
        <v>2.5207186662483947</v>
      </c>
      <c r="E1237" s="33">
        <v>3.9777969572995779E-2</v>
      </c>
      <c r="F1237" s="33">
        <v>0.9562513771151645</v>
      </c>
    </row>
    <row r="1238" spans="1:6" x14ac:dyDescent="0.35">
      <c r="A1238" s="33">
        <v>4.7693217837290552E-2</v>
      </c>
      <c r="B1238" s="33">
        <v>1.3453560694900435</v>
      </c>
      <c r="C1238" s="33">
        <v>3.3220583254067348E-2</v>
      </c>
      <c r="D1238" s="33">
        <v>2.4775984818232364</v>
      </c>
      <c r="E1238" s="33">
        <v>4.011836905057279E-2</v>
      </c>
      <c r="F1238" s="33">
        <v>0.90381809149703674</v>
      </c>
    </row>
    <row r="1239" spans="1:6" x14ac:dyDescent="0.35">
      <c r="A1239" s="33">
        <v>4.968564594003106E-2</v>
      </c>
      <c r="B1239" s="33">
        <v>1.0754990608785162</v>
      </c>
      <c r="C1239" s="33">
        <v>3.3835240876943423E-2</v>
      </c>
      <c r="D1239" s="33">
        <v>2.2649302500453712</v>
      </c>
      <c r="E1239" s="33">
        <v>4.0636795161919273E-2</v>
      </c>
      <c r="F1239" s="33">
        <v>0.82866966285509536</v>
      </c>
    </row>
    <row r="1240" spans="1:6" x14ac:dyDescent="0.35">
      <c r="A1240" s="33">
        <v>5.0010082363294239E-2</v>
      </c>
      <c r="B1240" s="33">
        <v>1.036108083515529</v>
      </c>
      <c r="C1240" s="33">
        <v>3.4246571451390886E-2</v>
      </c>
      <c r="D1240" s="33">
        <v>2.1309212199907215</v>
      </c>
      <c r="E1240" s="33">
        <v>4.1425261887605036E-2</v>
      </c>
      <c r="F1240" s="33">
        <v>0.7246347823735102</v>
      </c>
    </row>
    <row r="1241" spans="1:6" x14ac:dyDescent="0.35">
      <c r="A1241" s="33">
        <v>5.0891607296389224E-2</v>
      </c>
      <c r="B1241" s="33">
        <v>0.9350762949619581</v>
      </c>
      <c r="C1241" s="33">
        <v>3.4704995076423745E-2</v>
      </c>
      <c r="D1241" s="33">
        <v>1.9891394533713946</v>
      </c>
      <c r="E1241" s="33">
        <v>4.184928526651896E-2</v>
      </c>
      <c r="F1241" s="33">
        <v>0.67348045962829939</v>
      </c>
    </row>
    <row r="1242" spans="1:6" x14ac:dyDescent="0.35">
      <c r="A1242" s="33">
        <v>5.1098747437820308E-2</v>
      </c>
      <c r="B1242" s="33">
        <v>0.91256735683804202</v>
      </c>
      <c r="C1242" s="33">
        <v>3.568892481344748E-2</v>
      </c>
      <c r="D1242" s="33">
        <v>1.7105071000751833</v>
      </c>
      <c r="E1242" s="33">
        <v>4.2369182986548751E-2</v>
      </c>
      <c r="F1242" s="33">
        <v>0.61503692936165255</v>
      </c>
    </row>
    <row r="1243" spans="1:6" x14ac:dyDescent="0.35">
      <c r="A1243" s="33">
        <v>5.5040865965551057E-2</v>
      </c>
      <c r="B1243" s="33">
        <v>0.56332362145752279</v>
      </c>
      <c r="C1243" s="33">
        <v>3.5726682893851093E-2</v>
      </c>
      <c r="D1243" s="33">
        <v>1.7004850068242892</v>
      </c>
      <c r="E1243" s="33">
        <v>4.2654440603344737E-2</v>
      </c>
      <c r="F1243" s="33">
        <v>0.58487605528308817</v>
      </c>
    </row>
    <row r="1244" spans="1:6" x14ac:dyDescent="0.35">
      <c r="A1244" s="33">
        <v>5.6147767244291602E-2</v>
      </c>
      <c r="B1244" s="33">
        <v>0.48882956382942516</v>
      </c>
      <c r="C1244" s="33">
        <v>3.6035312292981139E-2</v>
      </c>
      <c r="D1244" s="33">
        <v>1.6203544533515633</v>
      </c>
      <c r="E1244" s="33">
        <v>4.3185049008799284E-2</v>
      </c>
      <c r="F1244" s="33">
        <v>0.53217603021638615</v>
      </c>
    </row>
    <row r="1245" spans="1:6" x14ac:dyDescent="0.35">
      <c r="A1245" s="33">
        <v>5.6678301262275604E-2</v>
      </c>
      <c r="B1245" s="33">
        <v>0.45624851437737701</v>
      </c>
      <c r="C1245" s="33">
        <v>3.6123422448998577E-2</v>
      </c>
      <c r="D1245" s="33">
        <v>1.5980556014758232</v>
      </c>
      <c r="E1245" s="33">
        <v>4.5124164891154131E-2</v>
      </c>
      <c r="F1245" s="33">
        <v>0.37315363061964585</v>
      </c>
    </row>
    <row r="1246" spans="1:6" x14ac:dyDescent="0.35">
      <c r="A1246" s="33">
        <v>5.7507467538338249E-2</v>
      </c>
      <c r="B1246" s="33">
        <v>0.40909489769011426</v>
      </c>
      <c r="C1246" s="33">
        <v>3.7162208080667669E-2</v>
      </c>
      <c r="D1246" s="33">
        <v>1.3536867453285071</v>
      </c>
      <c r="E1246" s="33">
        <v>4.7382706842357535E-2</v>
      </c>
      <c r="F1246" s="33">
        <v>0.24199658372874888</v>
      </c>
    </row>
    <row r="1247" spans="1:6" x14ac:dyDescent="0.35">
      <c r="A1247" s="33">
        <v>5.7710069079831151E-2</v>
      </c>
      <c r="B1247" s="33">
        <v>0.39823915857807912</v>
      </c>
      <c r="C1247" s="33">
        <v>3.8085854653921683E-2</v>
      </c>
      <c r="D1247" s="33">
        <v>1.1633105201714267</v>
      </c>
      <c r="E1247" s="33">
        <v>4.8590922361368215E-2</v>
      </c>
      <c r="F1247" s="33">
        <v>0.19029786991375566</v>
      </c>
    </row>
    <row r="1248" spans="1:6" x14ac:dyDescent="0.35">
      <c r="A1248" s="33">
        <v>5.9897085131501444E-2</v>
      </c>
      <c r="B1248" s="33">
        <v>0.29612000791902737</v>
      </c>
      <c r="C1248" s="33">
        <v>3.8146618364849158E-2</v>
      </c>
      <c r="D1248" s="33">
        <v>1.1516170029001565</v>
      </c>
      <c r="E1248" s="33">
        <v>5.0357571978735964E-2</v>
      </c>
      <c r="F1248" s="33">
        <v>0.13246351666509423</v>
      </c>
    </row>
    <row r="1249" spans="1:6" x14ac:dyDescent="0.35">
      <c r="A1249" s="33">
        <v>6.0312105654743188E-2</v>
      </c>
      <c r="B1249" s="33">
        <v>0.27958478894035527</v>
      </c>
      <c r="C1249" s="33">
        <v>4.0597767574249571E-2</v>
      </c>
      <c r="D1249" s="33">
        <v>0.75581442349171502</v>
      </c>
      <c r="E1249" s="33">
        <v>5.1130191936840506E-2</v>
      </c>
      <c r="F1249" s="33">
        <v>0.11259645613201967</v>
      </c>
    </row>
    <row r="1250" spans="1:6" x14ac:dyDescent="0.35">
      <c r="A1250" s="33">
        <v>6.6909687370853399E-2</v>
      </c>
      <c r="B1250" s="33">
        <v>0.10637933497739531</v>
      </c>
      <c r="C1250" s="33">
        <v>4.5153872450721041E-2</v>
      </c>
      <c r="D1250" s="33">
        <v>0.32200168586769978</v>
      </c>
      <c r="E1250" s="33">
        <v>5.1430669499332941E-2</v>
      </c>
      <c r="F1250" s="33">
        <v>0.10563049620027438</v>
      </c>
    </row>
    <row r="1251" spans="1:6" x14ac:dyDescent="0.35">
      <c r="A1251" s="33">
        <v>6.9067196551741386E-2</v>
      </c>
      <c r="B1251" s="33">
        <v>7.5901394118337726E-2</v>
      </c>
      <c r="C1251" s="33">
        <v>4.8573543483501673E-2</v>
      </c>
      <c r="D1251" s="33">
        <v>0.15980319912391225</v>
      </c>
      <c r="E1251" s="33">
        <v>5.1537730066271242E-2</v>
      </c>
      <c r="F1251" s="33">
        <v>0.10324474839065041</v>
      </c>
    </row>
    <row r="1252" spans="1:6" x14ac:dyDescent="0.35">
      <c r="A1252" s="33">
        <v>7.0438243264759393E-2</v>
      </c>
      <c r="B1252" s="33">
        <v>6.0909268449872746E-2</v>
      </c>
      <c r="C1252" s="33">
        <v>5.0005826587658404E-2</v>
      </c>
      <c r="D1252" s="33">
        <v>0.11735014366138068</v>
      </c>
      <c r="E1252" s="33">
        <v>5.3807675515937001E-2</v>
      </c>
      <c r="F1252" s="33">
        <v>6.2902069018176521E-2</v>
      </c>
    </row>
    <row r="1253" spans="1:6" x14ac:dyDescent="0.35">
      <c r="A1253" s="33">
        <v>8.501805017444504E-2</v>
      </c>
      <c r="B1253" s="33">
        <v>4.4979879462779884E-3</v>
      </c>
      <c r="C1253" s="33">
        <v>5.6541953632201478E-2</v>
      </c>
      <c r="D1253" s="33">
        <v>2.5562015869647979E-2</v>
      </c>
      <c r="E1253" s="33">
        <v>5.4119817343435572E-2</v>
      </c>
      <c r="F1253" s="33">
        <v>5.86608439146033E-2</v>
      </c>
    </row>
    <row r="1254" spans="1:6" x14ac:dyDescent="0.35">
      <c r="A1254" s="33">
        <v>9.5170524752076352E-2</v>
      </c>
      <c r="B1254" s="33">
        <v>5.500398180529625E-4</v>
      </c>
      <c r="C1254" s="33">
        <v>5.9641500730578778E-2</v>
      </c>
      <c r="D1254" s="33">
        <v>1.1616826762229165E-2</v>
      </c>
      <c r="E1254" s="33">
        <v>5.6453925335164794E-2</v>
      </c>
      <c r="F1254" s="33">
        <v>3.4363830399430403E-2</v>
      </c>
    </row>
    <row r="1255" spans="1:6" x14ac:dyDescent="0.35">
      <c r="A1255" s="33">
        <v>0.11460371899624559</v>
      </c>
      <c r="B1255" s="33">
        <v>5.1073959431169344E-6</v>
      </c>
      <c r="C1255" s="33">
        <v>7.6793691123186403E-2</v>
      </c>
      <c r="D1255" s="33">
        <v>6.8669510844980604E-5</v>
      </c>
      <c r="E1255" s="33">
        <v>6.6455485527680852E-2</v>
      </c>
      <c r="F1255" s="33">
        <v>2.6922891018547838E-3</v>
      </c>
    </row>
    <row r="1256" spans="1:6" x14ac:dyDescent="0.35">
      <c r="A1256" s="33">
        <v>0.123045133151562</v>
      </c>
      <c r="B1256" s="33">
        <v>5.1131286200124328E-7</v>
      </c>
      <c r="C1256" s="33">
        <v>8.3908675152118861E-2</v>
      </c>
      <c r="D1256" s="33">
        <v>5.5836475272256491E-6</v>
      </c>
      <c r="E1256" s="33">
        <v>7.5617429642176798E-2</v>
      </c>
      <c r="F1256" s="33">
        <v>1.8167371505393374E-4</v>
      </c>
    </row>
    <row r="1257" spans="1:6" hidden="1" x14ac:dyDescent="0.35"/>
    <row r="1258" spans="1:6" hidden="1" x14ac:dyDescent="0.35"/>
    <row r="1259" spans="1:6" hidden="1" x14ac:dyDescent="0.35"/>
    <row r="1260" spans="1:6" hidden="1" x14ac:dyDescent="0.35"/>
    <row r="1261" spans="1:6" hidden="1" x14ac:dyDescent="0.35"/>
    <row r="1262" spans="1:6" hidden="1" x14ac:dyDescent="0.35"/>
    <row r="1263" spans="1:6" hidden="1" x14ac:dyDescent="0.35"/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1E9A3-4DC5-4644-93D7-83AE71A06CDF}">
  <dimension ref="A1:V122"/>
  <sheetViews>
    <sheetView showGridLines="0" showRowColHeaders="0" zoomScale="70" zoomScaleNormal="70" workbookViewId="0"/>
  </sheetViews>
  <sheetFormatPr defaultColWidth="0" defaultRowHeight="14.5" zeroHeight="1" x14ac:dyDescent="0.35"/>
  <cols>
    <col min="1" max="1" width="8.7265625" customWidth="1"/>
    <col min="2" max="3" width="12.36328125" bestFit="1" customWidth="1"/>
    <col min="4" max="4" width="10.54296875" bestFit="1" customWidth="1"/>
    <col min="5" max="5" width="8.7265625" customWidth="1"/>
    <col min="6" max="8" width="12.36328125" bestFit="1" customWidth="1"/>
    <col min="9" max="11" width="8.7265625" customWidth="1"/>
    <col min="12" max="12" width="10.54296875" bestFit="1" customWidth="1"/>
    <col min="13" max="22" width="8.7265625" customWidth="1"/>
    <col min="23" max="16384" width="8.7265625" hidden="1"/>
  </cols>
  <sheetData>
    <row r="1" spans="1:22" x14ac:dyDescent="0.35">
      <c r="B1" s="19" t="s">
        <v>40</v>
      </c>
      <c r="C1" s="19" t="s">
        <v>23</v>
      </c>
      <c r="F1" s="12" t="str">
        <f t="array" ref="F1:H1">TRANSPOSE(E2:E4)</f>
        <v>WALMEX</v>
      </c>
      <c r="G1" s="12" t="str">
        <v>BIMBOA</v>
      </c>
      <c r="H1" s="12" t="str">
        <v>CEMEX</v>
      </c>
      <c r="I1" s="43" t="s">
        <v>54</v>
      </c>
      <c r="K1" s="12" t="s">
        <v>53</v>
      </c>
    </row>
    <row r="2" spans="1:22" x14ac:dyDescent="0.35">
      <c r="A2" s="13" t="s">
        <v>37</v>
      </c>
      <c r="B2" s="21">
        <f>Main!T24</f>
        <v>0.11321933840390142</v>
      </c>
      <c r="C2" s="21">
        <f>Main!T29</f>
        <v>0.23764201315795699</v>
      </c>
      <c r="E2" s="12" t="s">
        <v>37</v>
      </c>
      <c r="F2" s="34">
        <f>C2^2</f>
        <v>5.6473726417766608E-2</v>
      </c>
      <c r="G2" s="33">
        <f>_xlfn.COVARIANCE.S(Log_WALMEX,Log_BIMBOA)*252</f>
        <v>1.3285635144687131E-2</v>
      </c>
      <c r="H2" s="33">
        <f>_xlfn.COVARIANCE.S(Log_WALMEX,Log_CEMEX)*252</f>
        <v>1.2565533179029384E-2</v>
      </c>
      <c r="I2" s="41">
        <v>1</v>
      </c>
      <c r="K2" s="41">
        <v>0</v>
      </c>
    </row>
    <row r="3" spans="1:22" x14ac:dyDescent="0.35">
      <c r="A3" s="13" t="s">
        <v>24</v>
      </c>
      <c r="B3" s="21">
        <f>Main!T25</f>
        <v>-2.6239846301819348E-2</v>
      </c>
      <c r="C3" s="21">
        <f>Main!T30</f>
        <v>0.24551607761862915</v>
      </c>
      <c r="E3" s="12" t="s">
        <v>24</v>
      </c>
      <c r="F3" s="33">
        <f>_xlfn.COVARIANCE.S(Log_WALMEX,Log_BIMBOA)*252</f>
        <v>1.3285635144687131E-2</v>
      </c>
      <c r="G3" s="35">
        <f>C3^2</f>
        <v>6.027814436923673E-2</v>
      </c>
      <c r="H3" s="33">
        <f>_xlfn.COVARIANCE.S(Log_BIMBOA,Log_CEMEX)*252</f>
        <v>2.0253157968326989E-2</v>
      </c>
      <c r="I3" s="41">
        <v>1</v>
      </c>
      <c r="K3" s="41">
        <v>0</v>
      </c>
    </row>
    <row r="4" spans="1:22" x14ac:dyDescent="0.35">
      <c r="A4" s="13" t="s">
        <v>39</v>
      </c>
      <c r="B4" s="21">
        <f>Main!T26</f>
        <v>-0.12006329324768503</v>
      </c>
      <c r="C4" s="21">
        <f>Main!T31</f>
        <v>0.32692377836475245</v>
      </c>
      <c r="E4" s="12" t="s">
        <v>39</v>
      </c>
      <c r="F4" s="39">
        <f>_xlfn.COVARIANCE.S(Log_WALMEX,Log_CEMEX)*252</f>
        <v>1.2565533179029384E-2</v>
      </c>
      <c r="G4" s="39">
        <f>_xlfn.COVARIANCE.S(Log_BIMBOA,Log_CEMEX)*252</f>
        <v>2.0253157968326989E-2</v>
      </c>
      <c r="H4" s="40">
        <f>C4^2</f>
        <v>0.10687915686028578</v>
      </c>
      <c r="I4" s="41">
        <v>1</v>
      </c>
      <c r="K4" s="41">
        <v>0</v>
      </c>
    </row>
    <row r="5" spans="1:22" x14ac:dyDescent="0.35">
      <c r="E5" s="43" t="s">
        <v>54</v>
      </c>
      <c r="F5" s="41">
        <v>1</v>
      </c>
      <c r="G5" s="41">
        <v>1</v>
      </c>
      <c r="H5" s="41">
        <v>1</v>
      </c>
      <c r="I5" s="41">
        <v>0</v>
      </c>
      <c r="K5" s="41">
        <v>1</v>
      </c>
    </row>
    <row r="6" spans="1:22" x14ac:dyDescent="0.35">
      <c r="A6" s="53" t="s">
        <v>45</v>
      </c>
      <c r="B6" s="53"/>
      <c r="C6" s="53"/>
      <c r="D6" s="53"/>
      <c r="E6" s="53"/>
      <c r="F6" s="55"/>
      <c r="H6" s="55" t="s">
        <v>48</v>
      </c>
      <c r="I6" s="55"/>
      <c r="J6" s="53"/>
      <c r="K6" s="53"/>
      <c r="L6" s="53"/>
      <c r="M6" s="53"/>
      <c r="N6" s="53"/>
      <c r="P6" s="53" t="s">
        <v>52</v>
      </c>
      <c r="Q6" s="53"/>
      <c r="R6" s="53"/>
      <c r="S6" s="53"/>
      <c r="T6" s="53"/>
      <c r="U6" s="53"/>
      <c r="V6" s="53"/>
    </row>
    <row r="7" spans="1:22" x14ac:dyDescent="0.35">
      <c r="A7" s="11" t="s">
        <v>41</v>
      </c>
      <c r="B7" s="11" t="s">
        <v>42</v>
      </c>
      <c r="C7" s="11" t="s">
        <v>43</v>
      </c>
      <c r="D7" s="11" t="s">
        <v>40</v>
      </c>
      <c r="E7" s="11" t="s">
        <v>44</v>
      </c>
      <c r="F7" s="11" t="s">
        <v>23</v>
      </c>
      <c r="H7" s="11" t="s">
        <v>41</v>
      </c>
      <c r="I7" s="11" t="s">
        <v>42</v>
      </c>
      <c r="J7" s="11" t="s">
        <v>43</v>
      </c>
      <c r="K7" s="11" t="s">
        <v>49</v>
      </c>
      <c r="L7" s="11" t="s">
        <v>40</v>
      </c>
      <c r="M7" s="11" t="s">
        <v>44</v>
      </c>
      <c r="N7" s="11" t="s">
        <v>23</v>
      </c>
      <c r="P7" s="11" t="s">
        <v>42</v>
      </c>
      <c r="Q7" s="11" t="s">
        <v>43</v>
      </c>
      <c r="R7" s="11" t="s">
        <v>49</v>
      </c>
      <c r="S7" s="11" t="s">
        <v>50</v>
      </c>
      <c r="T7" s="11" t="s">
        <v>22</v>
      </c>
      <c r="U7" s="11" t="s">
        <v>51</v>
      </c>
      <c r="V7" s="11" t="s">
        <v>23</v>
      </c>
    </row>
    <row r="8" spans="1:22" x14ac:dyDescent="0.35">
      <c r="A8" s="38">
        <v>1</v>
      </c>
      <c r="B8" s="36">
        <v>0.33704630726451779</v>
      </c>
      <c r="C8" s="36">
        <v>0.66295369273548221</v>
      </c>
      <c r="D8" s="36">
        <f t="array" ref="D8">MMULT(B8:C8,$B$2:$B$3)</f>
        <v>2.0764356917364151E-2</v>
      </c>
      <c r="E8" s="36" cm="1">
        <f t="array" ref="E8">MMULT(MMULT(B8:C8,$F$2:$G$3),TRANSPOSE(B8:C8))</f>
        <v>3.8845376409480596E-2</v>
      </c>
      <c r="F8" s="36">
        <f>SQRT(E8)</f>
        <v>0.19709230428781485</v>
      </c>
      <c r="H8" s="38">
        <v>1</v>
      </c>
      <c r="I8" s="37">
        <v>0.83086532458131346</v>
      </c>
      <c r="J8" s="37">
        <v>0.40391145209923973</v>
      </c>
      <c r="K8" s="37">
        <v>-0.2347767766805533</v>
      </c>
      <c r="L8" s="37">
        <f t="array" ref="L8">MMULT(I8:K8,$B$2:$B$4)</f>
        <v>0.11165952091555392</v>
      </c>
      <c r="M8" s="37" cm="1">
        <f t="array" ref="M8">MMULT(MMULT(I8:K8,$F$2:$H$4),TRANSPOSE(I8:K8))</f>
        <v>5.4884926433062489E-2</v>
      </c>
      <c r="N8" s="37">
        <f>SQRT(M8)</f>
        <v>0.234275321860973</v>
      </c>
      <c r="P8" s="38">
        <f t="array" ref="P8:S8">TRANSPOSE(MMULT(MINVERSE(F2:I5),K2:K5))</f>
        <v>0.4433180916684224</v>
      </c>
      <c r="Q8" s="38">
        <v>0.37823544786729779</v>
      </c>
      <c r="R8" s="38">
        <v>0.17844646046427984</v>
      </c>
      <c r="S8" s="37">
        <v>-3.2303197703725389E-2</v>
      </c>
      <c r="T8" s="37" cm="1">
        <f t="array" ref="T8">MMULT(P8:R8,$B$2:$B$4)</f>
        <v>1.8842471311506945E-2</v>
      </c>
      <c r="U8" s="37" cm="1">
        <f t="array" ref="U8">MMULT(MMULT(P8:R8,$F$2:$H$4),TRANSPOSE(P8:R8))</f>
        <v>3.2303197703725389E-2</v>
      </c>
      <c r="V8" s="37">
        <f>SQRT(U8)</f>
        <v>0.17973090358568108</v>
      </c>
    </row>
    <row r="9" spans="1:22" x14ac:dyDescent="0.35">
      <c r="A9" s="38">
        <v>2</v>
      </c>
      <c r="B9" s="36">
        <v>0.9661490653341821</v>
      </c>
      <c r="C9" s="36">
        <v>3.38509346658179E-2</v>
      </c>
      <c r="D9" s="36">
        <f t="array" ref="D9">MMULT(B9:C9,$B$2:$B$3)</f>
        <v>0.10849851465387983</v>
      </c>
      <c r="E9" s="36" cm="1">
        <f t="array" ref="E9">MMULT(MMULT(B9:C9,$F$2:$G$3),TRANSPOSE(B9:C9))</f>
        <v>5.3653148573252971E-2</v>
      </c>
      <c r="F9" s="36">
        <f t="shared" ref="F9:F72" si="0">SQRT(E9)</f>
        <v>0.23163149305146952</v>
      </c>
      <c r="H9" s="38">
        <v>2</v>
      </c>
      <c r="I9" s="37">
        <v>0.78769979259039513</v>
      </c>
      <c r="J9" s="37">
        <v>0.37194737034205372</v>
      </c>
      <c r="K9" s="37">
        <v>-0.15964716293244896</v>
      </c>
      <c r="L9" s="37">
        <f t="array" ref="L9">MMULT(I9:K9,$B$2:$B$4)</f>
        <v>9.8590771687153106E-2</v>
      </c>
      <c r="M9" s="37" cm="1">
        <f t="array" ref="M9">MMULT(MMULT(I9:K9,$F$2:$H$4),TRANSPOSE(I9:K9))</f>
        <v>4.832284524343762E-2</v>
      </c>
      <c r="N9" s="37">
        <f t="shared" ref="N9:N72" si="1">SQRT(M9)</f>
        <v>0.21982457834245384</v>
      </c>
    </row>
    <row r="10" spans="1:22" x14ac:dyDescent="0.35">
      <c r="A10" s="38">
        <v>3</v>
      </c>
      <c r="B10" s="36">
        <v>0.9983629456241333</v>
      </c>
      <c r="C10" s="36">
        <v>1.6370543758666978E-3</v>
      </c>
      <c r="D10" s="36">
        <f t="array" ref="D10">MMULT(B10:C10,$B$2:$B$3)</f>
        <v>0.11299103613532412</v>
      </c>
      <c r="E10" s="36" cm="1">
        <f t="array" ref="E10">MMULT(MMULT(B10:C10,$F$2:$G$3),TRANSPOSE(B10:C10))</f>
        <v>5.633256558939119E-2</v>
      </c>
      <c r="F10" s="36">
        <f t="shared" si="0"/>
        <v>0.23734482423130948</v>
      </c>
      <c r="H10" s="38">
        <v>3</v>
      </c>
      <c r="I10" s="37">
        <v>0.98839886276254796</v>
      </c>
      <c r="J10" s="37">
        <v>0.63778990644614775</v>
      </c>
      <c r="K10" s="37">
        <v>-0.62618876920869582</v>
      </c>
      <c r="L10" s="37">
        <f t="array" ref="L10">MMULT(I10:K10,$B$2:$B$4)</f>
        <v>0.17035264202905617</v>
      </c>
      <c r="M10" s="37" cm="1">
        <f t="array" ref="M10">MMULT(MMULT(I10:K10,$F$2:$H$4),TRANSPOSE(I10:K10))</f>
        <v>0.10661812048858066</v>
      </c>
      <c r="N10" s="37">
        <f t="shared" si="1"/>
        <v>0.32652430305963548</v>
      </c>
    </row>
    <row r="11" spans="1:22" x14ac:dyDescent="0.35">
      <c r="A11" s="38">
        <v>4</v>
      </c>
      <c r="B11" s="36">
        <v>0.2284121333185366</v>
      </c>
      <c r="C11" s="36">
        <v>0.7715878666814634</v>
      </c>
      <c r="D11" s="36">
        <f t="array" ref="D11">MMULT(B11:C11,$B$2:$B$3)</f>
        <v>5.614323587678164E-3</v>
      </c>
      <c r="E11" s="36" cm="1">
        <f t="array" ref="E11">MMULT(MMULT(B11:C11,$F$2:$G$3),TRANSPOSE(B11:C11))</f>
        <v>4.3515737351237635E-2</v>
      </c>
      <c r="F11" s="36">
        <f t="shared" si="0"/>
        <v>0.20860426014642566</v>
      </c>
      <c r="H11" s="38">
        <v>4</v>
      </c>
      <c r="I11" s="37">
        <v>0.17959494706298107</v>
      </c>
      <c r="J11" s="37">
        <v>0.67095022907211854</v>
      </c>
      <c r="K11" s="37">
        <v>0.14945482386490039</v>
      </c>
      <c r="L11" s="37">
        <f t="array" ref="L11">MMULT(I11:K11,$B$2:$B$4)</f>
        <v>-1.5216048144841107E-2</v>
      </c>
      <c r="M11" s="37" cm="1">
        <f t="array" ref="M11">MMULT(MMULT(I11:K11,$F$2:$H$4),TRANSPOSE(I11:K11))</f>
        <v>3.9282733096160136E-2</v>
      </c>
      <c r="N11" s="37">
        <f t="shared" si="1"/>
        <v>0.1981987212273584</v>
      </c>
    </row>
    <row r="12" spans="1:22" x14ac:dyDescent="0.35">
      <c r="A12" s="38">
        <v>5</v>
      </c>
      <c r="B12" s="36">
        <v>0.18560588396079181</v>
      </c>
      <c r="C12" s="36">
        <v>0.81439411603920819</v>
      </c>
      <c r="D12" s="36">
        <f t="array" ref="D12">MMULT(B12:C12,$B$2:$B$3)</f>
        <v>-3.5540104806270831E-4</v>
      </c>
      <c r="E12" s="36" cm="1">
        <f t="array" ref="E12">MMULT(MMULT(B12:C12,$F$2:$G$3),TRANSPOSE(B12:C12))</f>
        <v>4.5940652520216917E-2</v>
      </c>
      <c r="F12" s="36">
        <f t="shared" si="0"/>
        <v>0.21433770671586677</v>
      </c>
      <c r="H12" s="38">
        <v>5</v>
      </c>
      <c r="I12" s="37">
        <v>2.7216647114980619E-2</v>
      </c>
      <c r="J12" s="37">
        <v>0.30601345425865922</v>
      </c>
      <c r="K12" s="37">
        <v>0.66676989862636016</v>
      </c>
      <c r="L12" s="37">
        <f t="array" ref="L12">MMULT(I12:K12,$B$2:$B$4)</f>
        <v>-8.5002885093611383E-2</v>
      </c>
      <c r="M12" s="37" cm="1">
        <f t="array" ref="M12">MMULT(MMULT(I12:K12,$F$2:$H$4),TRANSPOSE(I12:K12))</f>
        <v>6.2145387088885284E-2</v>
      </c>
      <c r="N12" s="37">
        <f t="shared" si="1"/>
        <v>0.24928976531114405</v>
      </c>
    </row>
    <row r="13" spans="1:22" x14ac:dyDescent="0.35">
      <c r="A13" s="38">
        <v>6</v>
      </c>
      <c r="B13" s="36">
        <v>0.95127944685025745</v>
      </c>
      <c r="C13" s="36">
        <v>4.8720553149742551E-2</v>
      </c>
      <c r="D13" s="36">
        <f t="array" ref="D13">MMULT(B13:C13,$B$2:$B$3)</f>
        <v>0.10642480978322659</v>
      </c>
      <c r="E13" s="36" cm="1">
        <f t="array" ref="E13">MMULT(MMULT(B13:C13,$F$2:$G$3),TRANSPOSE(B13:C13))</f>
        <v>5.2479492022094586E-2</v>
      </c>
      <c r="F13" s="36">
        <f t="shared" si="0"/>
        <v>0.22908402829986771</v>
      </c>
      <c r="H13" s="38">
        <v>6</v>
      </c>
      <c r="I13" s="37">
        <v>9.2508202066109546E-2</v>
      </c>
      <c r="J13" s="37">
        <v>3.2762603057511219E-3</v>
      </c>
      <c r="K13" s="37">
        <v>0.90421553762813933</v>
      </c>
      <c r="L13" s="37">
        <f t="array" ref="L13">MMULT(I13:K13,$B$2:$B$4)</f>
        <v>-9.8175346385368789E-2</v>
      </c>
      <c r="M13" s="37" cm="1">
        <f t="array" ref="M13">MMULT(MMULT(I13:K13,$F$2:$H$4),TRANSPOSE(I13:K13))</f>
        <v>9.0099146203718464E-2</v>
      </c>
      <c r="N13" s="37">
        <f t="shared" si="1"/>
        <v>0.30016519818879478</v>
      </c>
    </row>
    <row r="14" spans="1:22" x14ac:dyDescent="0.35">
      <c r="A14" s="38">
        <v>7</v>
      </c>
      <c r="B14" s="36">
        <v>0.13001590518012118</v>
      </c>
      <c r="C14" s="36">
        <v>0.86998409481987882</v>
      </c>
      <c r="D14" s="36">
        <f t="array" ref="D14">MMULT(B14:C14,$B$2:$B$3)</f>
        <v>-8.1079341666233512E-3</v>
      </c>
      <c r="E14" s="36" cm="1">
        <f t="array" ref="E14">MMULT(MMULT(B14:C14,$F$2:$G$3),TRANSPOSE(B14:C14))</f>
        <v>4.9583022221490594E-2</v>
      </c>
      <c r="F14" s="36">
        <f t="shared" si="0"/>
        <v>0.22267245501294181</v>
      </c>
      <c r="H14" s="38">
        <v>7</v>
      </c>
      <c r="I14" s="37">
        <v>0.39241002109574352</v>
      </c>
      <c r="J14" s="37">
        <v>0.68557574421388623</v>
      </c>
      <c r="K14" s="37">
        <v>-7.7985765309629862E-2</v>
      </c>
      <c r="L14" s="37">
        <f t="array" ref="L14">MMULT(I14:K14,$B$2:$B$4)</f>
        <v>3.5802228624608523E-2</v>
      </c>
      <c r="M14" s="37" cm="1">
        <f t="array" ref="M14">MMULT(MMULT(I14:K14,$F$2:$H$4),TRANSPOSE(I14:K14))</f>
        <v>4.1891371904412306E-2</v>
      </c>
      <c r="N14" s="37">
        <f t="shared" si="1"/>
        <v>0.20467381831688269</v>
      </c>
    </row>
    <row r="15" spans="1:22" x14ac:dyDescent="0.35">
      <c r="A15" s="38">
        <v>8</v>
      </c>
      <c r="B15" s="36">
        <v>0.49997898740869096</v>
      </c>
      <c r="C15" s="36">
        <v>0.50002101259130904</v>
      </c>
      <c r="D15" s="36">
        <f t="array" ref="D15">MMULT(B15:C15,$B$2:$B$3)</f>
        <v>4.3486815652188517E-2</v>
      </c>
      <c r="E15" s="36" cm="1">
        <f t="array" ref="E15">MMULT(MMULT(B15:C15,$F$2:$G$3),TRANSPOSE(B15:C15))</f>
        <v>3.5830865249591337E-2</v>
      </c>
      <c r="F15" s="36">
        <f t="shared" si="0"/>
        <v>0.18929042566804941</v>
      </c>
      <c r="H15" s="38">
        <v>8</v>
      </c>
      <c r="I15" s="37">
        <v>0.1532406395244611</v>
      </c>
      <c r="J15" s="37">
        <v>0.72900448648400085</v>
      </c>
      <c r="K15" s="37">
        <v>0.11775487399153806</v>
      </c>
      <c r="L15" s="37">
        <f t="array" ref="L15">MMULT(I15:K15,$B$2:$B$4)</f>
        <v>-1.5917199822516923E-2</v>
      </c>
      <c r="M15" s="37" cm="1">
        <f t="array" ref="M15">MMULT(MMULT(I15:K15,$F$2:$H$4),TRANSPOSE(I15:K15))</f>
        <v>4.1741898277700529E-2</v>
      </c>
      <c r="N15" s="37">
        <f t="shared" si="1"/>
        <v>0.20430834118483887</v>
      </c>
    </row>
    <row r="16" spans="1:22" x14ac:dyDescent="0.35">
      <c r="A16" s="38">
        <v>9</v>
      </c>
      <c r="B16" s="36">
        <v>0.65405373564618396</v>
      </c>
      <c r="C16" s="36">
        <v>0.34594626435381604</v>
      </c>
      <c r="D16" s="36">
        <f t="array" ref="D16">MMULT(B16:C16,$B$2:$B$3)</f>
        <v>6.4973954425128488E-2</v>
      </c>
      <c r="E16" s="36" cm="1">
        <f t="array" ref="E16">MMULT(MMULT(B16:C16,$F$2:$G$3),TRANSPOSE(B16:C16))</f>
        <v>3.7384916394666082E-2</v>
      </c>
      <c r="F16" s="36">
        <f t="shared" si="0"/>
        <v>0.19335179439215475</v>
      </c>
      <c r="H16" s="38">
        <v>9</v>
      </c>
      <c r="I16" s="37">
        <v>0.78746333890572762</v>
      </c>
      <c r="J16" s="37">
        <v>0.41519004181616392</v>
      </c>
      <c r="K16" s="37">
        <v>-0.20265338072189154</v>
      </c>
      <c r="L16" s="37">
        <f t="array" ref="L16">MMULT(I16:K16,$B$2:$B$4)</f>
        <v>0.10259278764217881</v>
      </c>
      <c r="M16" s="37" cm="1">
        <f t="array" ref="M16">MMULT(MMULT(I16:K16,$F$2:$H$4),TRANSPOSE(I16:K16))</f>
        <v>5.1068281349768152E-2</v>
      </c>
      <c r="N16" s="37">
        <f t="shared" si="1"/>
        <v>0.22598292269498629</v>
      </c>
    </row>
    <row r="17" spans="1:14" x14ac:dyDescent="0.35">
      <c r="A17" s="38">
        <v>10</v>
      </c>
      <c r="B17" s="36">
        <v>0.35436014149005024</v>
      </c>
      <c r="C17" s="36">
        <v>0.64563985850994976</v>
      </c>
      <c r="D17" s="36">
        <f t="array" ref="D17">MMULT(B17:C17,$B$2:$B$3)</f>
        <v>2.3178930122586913E-2</v>
      </c>
      <c r="E17" s="36" cm="1">
        <f t="array" ref="E17">MMULT(MMULT(B17:C17,$F$2:$G$3),TRANSPOSE(B17:C17))</f>
        <v>3.8297678027516907E-2</v>
      </c>
      <c r="F17" s="36">
        <f t="shared" si="0"/>
        <v>0.19569792545532236</v>
      </c>
      <c r="H17" s="38">
        <v>10</v>
      </c>
      <c r="I17" s="37">
        <v>0.73282128671203217</v>
      </c>
      <c r="J17" s="37">
        <v>0.77748058393699127</v>
      </c>
      <c r="K17" s="37">
        <v>-0.51030187064902344</v>
      </c>
      <c r="L17" s="37">
        <f t="array" ref="L17">MMULT(I17:K17,$B$2:$B$4)</f>
        <v>0.12383709336525256</v>
      </c>
      <c r="M17" s="37" cm="1">
        <f t="array" ref="M17">MMULT(MMULT(I17:K17,$F$2:$H$4),TRANSPOSE(I17:K17))</f>
        <v>8.4267008611239147E-2</v>
      </c>
      <c r="N17" s="37">
        <f t="shared" si="1"/>
        <v>0.29028780307005519</v>
      </c>
    </row>
    <row r="18" spans="1:14" x14ac:dyDescent="0.35">
      <c r="A18" s="38">
        <v>11</v>
      </c>
      <c r="B18" s="36">
        <v>0.89491522059935047</v>
      </c>
      <c r="C18" s="36">
        <v>0.10508477940064953</v>
      </c>
      <c r="D18" s="36">
        <f t="array" ref="D18">MMULT(B18:C18,$B$2:$B$3)</f>
        <v>9.8564300743706312E-2</v>
      </c>
      <c r="E18" s="36" cm="1">
        <f t="array" ref="E18">MMULT(MMULT(B18:C18,$F$2:$G$3),TRANSPOSE(B18:C18))</f>
        <v>4.8392751644121587E-2</v>
      </c>
      <c r="F18" s="36">
        <f t="shared" si="0"/>
        <v>0.21998352584709971</v>
      </c>
      <c r="H18" s="38">
        <v>11</v>
      </c>
      <c r="I18" s="37">
        <v>9.5636372320474394E-2</v>
      </c>
      <c r="J18" s="37">
        <v>0.58631889025035944</v>
      </c>
      <c r="K18" s="37">
        <v>0.31804473742916617</v>
      </c>
      <c r="L18" s="37">
        <f t="array" ref="L18">MMULT(I18:K18,$B$2:$B$4)</f>
        <v>-4.274252933839038E-2</v>
      </c>
      <c r="M18" s="37" cm="1">
        <f t="array" ref="M18">MMULT(MMULT(I18:K18,$F$2:$H$4),TRANSPOSE(I18:K18))</f>
        <v>4.1857209333041802E-2</v>
      </c>
      <c r="N18" s="37">
        <f t="shared" si="1"/>
        <v>0.20459034516086483</v>
      </c>
    </row>
    <row r="19" spans="1:14" x14ac:dyDescent="0.35">
      <c r="A19" s="38">
        <v>12</v>
      </c>
      <c r="B19" s="36">
        <v>0.32018183162165459</v>
      </c>
      <c r="C19" s="36">
        <v>0.67981816837834541</v>
      </c>
      <c r="D19" s="36">
        <f t="array" ref="D19">MMULT(B19:C19,$B$2:$B$3)</f>
        <v>1.8412450893720966E-2</v>
      </c>
      <c r="E19" s="36" cm="1">
        <f t="array" ref="E19">MMULT(MMULT(B19:C19,$F$2:$G$3),TRANSPOSE(B19:C19))</f>
        <v>3.9430840008075368E-2</v>
      </c>
      <c r="F19" s="36">
        <f t="shared" si="0"/>
        <v>0.19857200207500394</v>
      </c>
      <c r="H19" s="38">
        <v>12</v>
      </c>
      <c r="I19" s="37">
        <v>0.58763861521320426</v>
      </c>
      <c r="J19" s="37">
        <v>0.3234074184968696</v>
      </c>
      <c r="K19" s="37">
        <v>8.8953966289926134E-2</v>
      </c>
      <c r="L19" s="37">
        <f t="array" ref="L19">MMULT(I19:K19,$B$2:$B$4)</f>
        <v>4.7365788140585674E-2</v>
      </c>
      <c r="M19" s="37" cm="1">
        <f t="array" ref="M19">MMULT(MMULT(I19:K19,$F$2:$H$4),TRANSPOSE(I19:K19))</f>
        <v>3.4180559828284739E-2</v>
      </c>
      <c r="N19" s="37">
        <f t="shared" si="1"/>
        <v>0.18487985241308674</v>
      </c>
    </row>
    <row r="20" spans="1:14" x14ac:dyDescent="0.35">
      <c r="A20" s="38">
        <v>13</v>
      </c>
      <c r="B20" s="36">
        <v>0.56553864926619957</v>
      </c>
      <c r="C20" s="36">
        <v>0.43446135073380043</v>
      </c>
      <c r="D20" s="36">
        <f t="array" ref="D20">MMULT(B20:C20,$B$2:$B$3)</f>
        <v>5.2629712644419416E-2</v>
      </c>
      <c r="E20" s="36" cm="1">
        <f t="array" ref="E20">MMULT(MMULT(B20:C20,$F$2:$G$3),TRANSPOSE(B20:C20))</f>
        <v>3.5968802900543162E-2</v>
      </c>
      <c r="F20" s="36">
        <f t="shared" si="0"/>
        <v>0.18965443021596717</v>
      </c>
      <c r="H20" s="38">
        <v>13</v>
      </c>
      <c r="I20" s="37">
        <v>0.73365073153885008</v>
      </c>
      <c r="J20" s="37">
        <v>0.7174713462008423</v>
      </c>
      <c r="K20" s="37">
        <v>-0.45112207773969226</v>
      </c>
      <c r="L20" s="37">
        <f t="array" ref="L20">MMULT(I20:K20,$B$2:$B$4)</f>
        <v>0.11840031490426302</v>
      </c>
      <c r="M20" s="37" cm="1">
        <f t="array" ref="M20">MMULT(MMULT(I20:K20,$F$2:$H$4),TRANSPOSE(I20:K20))</f>
        <v>7.5735110454831361E-2</v>
      </c>
      <c r="N20" s="37">
        <f t="shared" si="1"/>
        <v>0.2752001280065679</v>
      </c>
    </row>
    <row r="21" spans="1:14" x14ac:dyDescent="0.35">
      <c r="A21" s="38">
        <v>14</v>
      </c>
      <c r="B21" s="36">
        <v>0.85488739374533551</v>
      </c>
      <c r="C21" s="36">
        <v>0.14511260625466449</v>
      </c>
      <c r="D21" s="36">
        <f t="array" ref="D21">MMULT(B21:C21,$B$2:$B$3)</f>
        <v>9.2982052645103619E-2</v>
      </c>
      <c r="E21" s="36" cm="1">
        <f t="array" ref="E21">MMULT(MMULT(B21:C21,$F$2:$G$3),TRANSPOSE(B21:C21))</f>
        <v>4.5838446640035668E-2</v>
      </c>
      <c r="F21" s="36">
        <f t="shared" si="0"/>
        <v>0.21409915142296962</v>
      </c>
      <c r="H21" s="38">
        <v>14</v>
      </c>
      <c r="I21" s="37">
        <v>0.71462825335051783</v>
      </c>
      <c r="J21" s="37">
        <v>9.3216939360351692E-2</v>
      </c>
      <c r="K21" s="37">
        <v>0.19215480728913048</v>
      </c>
      <c r="L21" s="37">
        <f t="array" ref="L21">MMULT(I21:K21,$B$2:$B$4)</f>
        <v>5.5393000911032352E-2</v>
      </c>
      <c r="M21" s="37" cm="1">
        <f t="array" ref="M21">MMULT(MMULT(I21:K21,$F$2:$H$4),TRANSPOSE(I21:K21))</f>
        <v>3.9257486541840733E-2</v>
      </c>
      <c r="N21" s="37">
        <f t="shared" si="1"/>
        <v>0.19813502098781208</v>
      </c>
    </row>
    <row r="22" spans="1:14" x14ac:dyDescent="0.35">
      <c r="A22" s="38">
        <v>15</v>
      </c>
      <c r="B22" s="36">
        <v>9.4141703221268247E-2</v>
      </c>
      <c r="C22" s="36">
        <v>0.90585829677873175</v>
      </c>
      <c r="D22" s="36">
        <f t="array" ref="D22">MMULT(B22:C22,$B$2:$B$3)</f>
        <v>-1.3110921123773352E-2</v>
      </c>
      <c r="E22" s="36" cm="1">
        <f t="array" ref="E22">MMULT(MMULT(B22:C22,$F$2:$G$3),TRANSPOSE(B22:C22))</f>
        <v>5.2229474681700194E-2</v>
      </c>
      <c r="F22" s="36">
        <f t="shared" si="0"/>
        <v>0.22853768766157628</v>
      </c>
      <c r="H22" s="38">
        <v>15</v>
      </c>
      <c r="I22" s="37">
        <v>0.9437230737676896</v>
      </c>
      <c r="J22" s="37">
        <v>0.37305897795106657</v>
      </c>
      <c r="K22" s="37">
        <v>-0.31678205171875629</v>
      </c>
      <c r="L22" s="37">
        <f t="array" ref="L22">MMULT(I22:K22,$B$2:$B$4)</f>
        <v>0.13509258817663661</v>
      </c>
      <c r="M22" s="37" cm="1">
        <f t="array" ref="M22">MMULT(MMULT(I22:K22,$F$2:$H$4),TRANSPOSE(I22:K22))</f>
        <v>6.6465535000554771E-2</v>
      </c>
      <c r="N22" s="37">
        <f t="shared" si="1"/>
        <v>0.25780910573630789</v>
      </c>
    </row>
    <row r="23" spans="1:14" x14ac:dyDescent="0.35">
      <c r="A23" s="38">
        <v>16</v>
      </c>
      <c r="B23" s="36">
        <v>0.47654965649768122</v>
      </c>
      <c r="C23" s="36">
        <v>0.52345034350231878</v>
      </c>
      <c r="D23" s="36">
        <f t="array" ref="D23">MMULT(B23:C23,$B$2:$B$3)</f>
        <v>4.0219380265138563E-2</v>
      </c>
      <c r="E23" s="36" cm="1">
        <f t="array" ref="E23">MMULT(MMULT(B23:C23,$F$2:$G$3),TRANSPOSE(B23:C23))</f>
        <v>3.5969592167391359E-2</v>
      </c>
      <c r="F23" s="36">
        <f t="shared" si="0"/>
        <v>0.18965651100711348</v>
      </c>
      <c r="H23" s="38">
        <v>16</v>
      </c>
      <c r="I23" s="37">
        <v>0.62818149068994344</v>
      </c>
      <c r="J23" s="37">
        <v>0.32879663106795554</v>
      </c>
      <c r="K23" s="37">
        <v>4.3021878242101019E-2</v>
      </c>
      <c r="L23" s="37">
        <f t="array" ref="L23">MMULT(I23:K23,$B$2:$B$4)</f>
        <v>5.7329371326265227E-2</v>
      </c>
      <c r="M23" s="37" cm="1">
        <f t="array" ref="M23">MMULT(MMULT(I23:K23,$F$2:$H$4),TRANSPOSE(I23:K23))</f>
        <v>3.5739829068037854E-2</v>
      </c>
      <c r="N23" s="37">
        <f t="shared" si="1"/>
        <v>0.18904980578682923</v>
      </c>
    </row>
    <row r="24" spans="1:14" x14ac:dyDescent="0.35">
      <c r="A24" s="38">
        <v>17</v>
      </c>
      <c r="B24" s="36">
        <v>0.63444474885545099</v>
      </c>
      <c r="C24" s="36">
        <v>0.36555525114454901</v>
      </c>
      <c r="D24" s="36">
        <f t="array" ref="D24">MMULT(B24:C24,$B$2:$B$3)</f>
        <v>6.2239301114387614E-2</v>
      </c>
      <c r="E24" s="36" cm="1">
        <f t="array" ref="E24">MMULT(MMULT(B24:C24,$F$2:$G$3),TRANSPOSE(B24:C24))</f>
        <v>3.6949350822118504E-2</v>
      </c>
      <c r="F24" s="36">
        <f t="shared" si="0"/>
        <v>0.19222213926111245</v>
      </c>
      <c r="H24" s="38">
        <v>17</v>
      </c>
      <c r="I24" s="37">
        <v>0.25544823500516178</v>
      </c>
      <c r="J24" s="37">
        <v>0.67933583007246778</v>
      </c>
      <c r="K24" s="37">
        <v>6.5215934922370433E-2</v>
      </c>
      <c r="L24" s="37">
        <f t="array" ref="L24">MMULT(I24:K24,$B$2:$B$4)</f>
        <v>3.2659724763018216E-3</v>
      </c>
      <c r="M24" s="37" cm="1">
        <f t="array" ref="M24">MMULT(MMULT(I24:K24,$F$2:$H$4),TRANSPOSE(I24:K24))</f>
        <v>3.8782175383620415E-2</v>
      </c>
      <c r="N24" s="37">
        <f t="shared" si="1"/>
        <v>0.19693190544861036</v>
      </c>
    </row>
    <row r="25" spans="1:14" x14ac:dyDescent="0.35">
      <c r="A25" s="38">
        <v>18</v>
      </c>
      <c r="B25" s="36">
        <v>0.17281319698304753</v>
      </c>
      <c r="C25" s="36">
        <v>0.82718680301695247</v>
      </c>
      <c r="D25" s="36">
        <f t="array" ref="D25">MMULT(B25:C25,$B$2:$B$3)</f>
        <v>-2.1394587441744134E-3</v>
      </c>
      <c r="E25" s="36" cm="1">
        <f t="array" ref="E25">MMULT(MMULT(B25:C25,$F$2:$G$3),TRANSPOSE(B25:C25))</f>
        <v>4.6729482482863634E-2</v>
      </c>
      <c r="F25" s="36">
        <f t="shared" si="0"/>
        <v>0.21617003141708527</v>
      </c>
      <c r="H25" s="38">
        <v>18</v>
      </c>
      <c r="I25" s="37">
        <v>0.76574410033539453</v>
      </c>
      <c r="J25" s="37">
        <v>0.96769381861758108</v>
      </c>
      <c r="K25" s="37">
        <v>-0.73343791895297561</v>
      </c>
      <c r="L25" s="37">
        <f t="array" ref="L25">MMULT(I25:K25,$B$2:$B$4)</f>
        <v>0.14936387530114104</v>
      </c>
      <c r="M25" s="37" cm="1">
        <f t="array" ref="M25">MMULT(MMULT(I25:K25,$F$2:$H$4),TRANSPOSE(I25:K25))</f>
        <v>0.1238802594688008</v>
      </c>
      <c r="N25" s="37">
        <f t="shared" si="1"/>
        <v>0.35196627603905578</v>
      </c>
    </row>
    <row r="26" spans="1:14" x14ac:dyDescent="0.35">
      <c r="A26" s="38">
        <v>19</v>
      </c>
      <c r="B26" s="36">
        <v>0.20466633180909277</v>
      </c>
      <c r="C26" s="36">
        <v>0.79533366819090723</v>
      </c>
      <c r="D26" s="36">
        <f t="array" ref="D26">MMULT(B26:C26,$B$2:$B$3)</f>
        <v>2.3027534689872529E-3</v>
      </c>
      <c r="E26" s="36" cm="1">
        <f t="array" ref="E26">MMULT(MMULT(B26:C26,$F$2:$G$3),TRANSPOSE(B26:C26))</f>
        <v>4.4820088111263742E-2</v>
      </c>
      <c r="F26" s="36">
        <f t="shared" si="0"/>
        <v>0.21170755326927695</v>
      </c>
      <c r="H26" s="38">
        <v>19</v>
      </c>
      <c r="I26" s="37">
        <v>0.30400754154109089</v>
      </c>
      <c r="J26" s="37">
        <v>0.13622787525879598</v>
      </c>
      <c r="K26" s="37">
        <v>0.55976458320011313</v>
      </c>
      <c r="L26" s="37">
        <f t="array" ref="L26">MMULT(I26:K26,$B$2:$B$4)</f>
        <v>-3.6362245088158711E-2</v>
      </c>
      <c r="M26" s="37" cm="1">
        <f t="array" ref="M26">MMULT(MMULT(I26:K26,$F$2:$H$4),TRANSPOSE(I26:K26))</f>
        <v>4.8292989595514924E-2</v>
      </c>
      <c r="N26" s="37">
        <f t="shared" si="1"/>
        <v>0.21975665995713287</v>
      </c>
    </row>
    <row r="27" spans="1:14" x14ac:dyDescent="0.35">
      <c r="A27" s="38">
        <v>20</v>
      </c>
      <c r="B27" s="36">
        <v>0.31287758323785508</v>
      </c>
      <c r="C27" s="36">
        <v>0.68712241676214492</v>
      </c>
      <c r="D27" s="36">
        <f t="array" ref="D27">MMULT(B27:C27,$B$2:$B$3)</f>
        <v>1.7393806369228205E-2</v>
      </c>
      <c r="E27" s="36" cm="1">
        <f t="array" ref="E27">MMULT(MMULT(B27:C27,$F$2:$G$3),TRANSPOSE(B27:C27))</f>
        <v>3.9700332737585879E-2</v>
      </c>
      <c r="F27" s="36">
        <f t="shared" si="0"/>
        <v>0.19924942343099986</v>
      </c>
      <c r="H27" s="38">
        <v>20</v>
      </c>
      <c r="I27" s="37">
        <v>0.29084329773696527</v>
      </c>
      <c r="J27" s="37">
        <v>0.33786781957763623</v>
      </c>
      <c r="K27" s="37">
        <v>0.3712888826853985</v>
      </c>
      <c r="L27" s="37">
        <f t="array" ref="L27">MMULT(I27:K27,$B$2:$B$4)</f>
        <v>-2.0514679908522203E-2</v>
      </c>
      <c r="M27" s="37" cm="1">
        <f t="array" ref="M27">MMULT(MMULT(I27:K27,$F$2:$H$4),TRANSPOSE(I27:K27))</f>
        <v>3.6798278328125877E-2</v>
      </c>
      <c r="N27" s="37">
        <f t="shared" si="1"/>
        <v>0.19182877346249669</v>
      </c>
    </row>
    <row r="28" spans="1:14" x14ac:dyDescent="0.35">
      <c r="A28" s="38">
        <v>21</v>
      </c>
      <c r="B28" s="36">
        <v>0.2017283537894079</v>
      </c>
      <c r="C28" s="36">
        <v>0.7982716462105921</v>
      </c>
      <c r="D28" s="36">
        <f t="array" ref="D28">MMULT(B28:C28,$B$2:$B$3)</f>
        <v>1.8930254496786723E-3</v>
      </c>
      <c r="E28" s="36" cm="1">
        <f t="array" ref="E28">MMULT(MMULT(B28:C28,$F$2:$G$3),TRANSPOSE(B28:C28))</f>
        <v>4.4988540317683401E-2</v>
      </c>
      <c r="F28" s="36">
        <f t="shared" si="0"/>
        <v>0.2121050219058554</v>
      </c>
      <c r="H28" s="38">
        <v>21</v>
      </c>
      <c r="I28" s="37">
        <v>0.54794936220445911</v>
      </c>
      <c r="J28" s="37">
        <v>0.69957678787923239</v>
      </c>
      <c r="K28" s="37">
        <v>-0.24752615008369139</v>
      </c>
      <c r="L28" s="37">
        <f t="array" ref="L28">MMULT(I28:K28,$B$2:$B$4)</f>
        <v>7.34004816213258E-2</v>
      </c>
      <c r="M28" s="37" cm="1">
        <f t="array" ref="M28">MMULT(MMULT(I28:K28,$F$2:$H$4),TRANSPOSE(I28:K28))</f>
        <v>5.276798515436975E-2</v>
      </c>
      <c r="N28" s="37">
        <f t="shared" si="1"/>
        <v>0.22971283193232753</v>
      </c>
    </row>
    <row r="29" spans="1:14" x14ac:dyDescent="0.35">
      <c r="A29" s="38">
        <v>22</v>
      </c>
      <c r="B29" s="36">
        <v>0.20185676615851278</v>
      </c>
      <c r="C29" s="36">
        <v>0.79814323384148722</v>
      </c>
      <c r="D29" s="36">
        <f t="array" ref="D29">MMULT(B29:C29,$B$2:$B$3)</f>
        <v>1.9109337339801684E-3</v>
      </c>
      <c r="E29" s="36" cm="1">
        <f t="array" ref="E29">MMULT(MMULT(B29:C29,$F$2:$G$3),TRANSPOSE(B29:C29))</f>
        <v>4.4981145117407736E-2</v>
      </c>
      <c r="F29" s="36">
        <f t="shared" si="0"/>
        <v>0.21208758831531782</v>
      </c>
      <c r="H29" s="38">
        <v>22</v>
      </c>
      <c r="I29" s="37">
        <v>0.70126946580282912</v>
      </c>
      <c r="J29" s="37">
        <v>8.1566727974574094E-2</v>
      </c>
      <c r="K29" s="37">
        <v>0.21716380622259679</v>
      </c>
      <c r="L29" s="37">
        <f t="array" ref="L29">MMULT(I29:K29,$B$2:$B$4)</f>
        <v>5.1183564806371457E-2</v>
      </c>
      <c r="M29" s="37" cm="1">
        <f t="array" ref="M29">MMULT(MMULT(I29:K29,$F$2:$H$4),TRANSPOSE(I29:K29))</f>
        <v>3.927866157820302E-2</v>
      </c>
      <c r="N29" s="37">
        <f t="shared" si="1"/>
        <v>0.1981884496589118</v>
      </c>
    </row>
    <row r="30" spans="1:14" x14ac:dyDescent="0.35">
      <c r="A30" s="38">
        <v>23</v>
      </c>
      <c r="B30" s="36">
        <v>0.134371900664217</v>
      </c>
      <c r="C30" s="36">
        <v>0.865628099335783</v>
      </c>
      <c r="D30" s="36">
        <f t="array" ref="D30">MMULT(B30:C30,$B$2:$B$3)</f>
        <v>-7.5004505878295477E-3</v>
      </c>
      <c r="E30" s="36" cm="1">
        <f t="array" ref="E30">MMULT(MMULT(B30:C30,$F$2:$G$3),TRANSPOSE(B30:C30))</f>
        <v>4.9277482386053624E-2</v>
      </c>
      <c r="F30" s="36">
        <f t="shared" si="0"/>
        <v>0.2219853202039577</v>
      </c>
      <c r="H30" s="38">
        <v>23</v>
      </c>
      <c r="I30" s="37">
        <v>0.16412830618416585</v>
      </c>
      <c r="J30" s="37">
        <v>0.80586011116495815</v>
      </c>
      <c r="K30" s="37">
        <v>3.0011582650876001E-2</v>
      </c>
      <c r="L30" s="37">
        <f t="array" ref="L30">MMULT(I30:K30,$B$2:$B$4)</f>
        <v>-6.1664366668505981E-3</v>
      </c>
      <c r="M30" s="37" cm="1">
        <f t="array" ref="M30">MMULT(MMULT(I30:K30,$F$2:$H$4),TRANSPOSE(I30:K30))</f>
        <v>4.5380696231976131E-2</v>
      </c>
      <c r="N30" s="37">
        <f t="shared" si="1"/>
        <v>0.21302745417428273</v>
      </c>
    </row>
    <row r="31" spans="1:14" x14ac:dyDescent="0.35">
      <c r="A31" s="38">
        <v>24</v>
      </c>
      <c r="B31" s="36">
        <v>0.44572758345543961</v>
      </c>
      <c r="C31" s="36">
        <v>0.55427241654456039</v>
      </c>
      <c r="D31" s="36">
        <f t="array" ref="D31">MMULT(B31:C31,$B$2:$B$3)</f>
        <v>3.5920959087727369E-2</v>
      </c>
      <c r="E31" s="36" cm="1">
        <f t="array" ref="E31">MMULT(MMULT(B31:C31,$F$2:$G$3),TRANSPOSE(B31:C31))</f>
        <v>3.6302886750547408E-2</v>
      </c>
      <c r="F31" s="36">
        <f t="shared" si="0"/>
        <v>0.1905331644374475</v>
      </c>
      <c r="H31" s="38">
        <v>24</v>
      </c>
      <c r="I31" s="37">
        <v>0.25543431190623944</v>
      </c>
      <c r="J31" s="37">
        <v>0.85866362821504871</v>
      </c>
      <c r="K31" s="37">
        <v>-0.11409794012128804</v>
      </c>
      <c r="L31" s="37">
        <f t="array" ref="L31">MMULT(I31:K31,$B$2:$B$4)</f>
        <v>2.0087876614093812E-2</v>
      </c>
      <c r="M31" s="37" cm="1">
        <f t="array" ref="M31">MMULT(MMULT(I31:K31,$F$2:$H$4),TRANSPOSE(I31:K31))</f>
        <v>5.0646409238338144E-2</v>
      </c>
      <c r="N31" s="37">
        <f t="shared" si="1"/>
        <v>0.225047571056295</v>
      </c>
    </row>
    <row r="32" spans="1:14" x14ac:dyDescent="0.35">
      <c r="A32" s="38">
        <v>25</v>
      </c>
      <c r="B32" s="36">
        <v>0.97973708107958091</v>
      </c>
      <c r="C32" s="36">
        <v>2.0262918920419093E-2</v>
      </c>
      <c r="D32" s="36">
        <f t="array" ref="D32">MMULT(B32:C32,$B$2:$B$3)</f>
        <v>0.11039348825150165</v>
      </c>
      <c r="E32" s="36" cm="1">
        <f t="array" ref="E32">MMULT(MMULT(B32:C32,$F$2:$G$3),TRANSPOSE(B32:C32))</f>
        <v>5.4760519715679086E-2</v>
      </c>
      <c r="F32" s="36">
        <f t="shared" si="0"/>
        <v>0.23400965731285342</v>
      </c>
      <c r="H32" s="38">
        <v>25</v>
      </c>
      <c r="I32" s="37">
        <v>8.5560140056985867E-2</v>
      </c>
      <c r="J32" s="37">
        <v>0.86892144657364001</v>
      </c>
      <c r="K32" s="37">
        <v>4.5518413369374122E-2</v>
      </c>
      <c r="L32" s="37">
        <f t="array" ref="L32">MMULT(I32:K32,$B$2:$B$4)</f>
        <v>-1.8578393367986272E-2</v>
      </c>
      <c r="M32" s="37" cm="1">
        <f t="array" ref="M32">MMULT(MMULT(I32:K32,$F$2:$H$4),TRANSPOSE(I32:K32))</f>
        <v>4.9821757817492998E-2</v>
      </c>
      <c r="N32" s="37">
        <f t="shared" si="1"/>
        <v>0.2232078802764208</v>
      </c>
    </row>
    <row r="33" spans="1:14" x14ac:dyDescent="0.35">
      <c r="A33" s="38">
        <v>26</v>
      </c>
      <c r="B33" s="36">
        <v>0.8940905944400841</v>
      </c>
      <c r="C33" s="36">
        <v>0.1059094055599159</v>
      </c>
      <c r="D33" s="36">
        <f t="array" ref="D33">MMULT(B33:C33,$B$2:$B$3)</f>
        <v>9.8449299051848016E-2</v>
      </c>
      <c r="E33" s="36" cm="1">
        <f t="array" ref="E33">MMULT(MMULT(B33:C33,$F$2:$G$3),TRANSPOSE(B33:C33))</f>
        <v>4.8337214226569669E-2</v>
      </c>
      <c r="F33" s="36">
        <f t="shared" si="0"/>
        <v>0.21985725875342316</v>
      </c>
      <c r="H33" s="38">
        <v>26</v>
      </c>
      <c r="I33" s="37">
        <v>6.1661319685385352E-2</v>
      </c>
      <c r="J33" s="37">
        <v>1.6049174111434472E-2</v>
      </c>
      <c r="K33" s="37">
        <v>0.92228950620318018</v>
      </c>
      <c r="L33" s="37">
        <f t="array" ref="L33">MMULT(I33:K33,$B$2:$B$4)</f>
        <v>-0.10417298948459942</v>
      </c>
      <c r="M33" s="37" cm="1">
        <f t="array" ref="M33">MMULT(MMULT(I33:K33,$F$2:$H$4),TRANSPOSE(I33:K33))</f>
        <v>9.3198636058882345E-2</v>
      </c>
      <c r="N33" s="37">
        <f t="shared" si="1"/>
        <v>0.30528451657246286</v>
      </c>
    </row>
    <row r="34" spans="1:14" x14ac:dyDescent="0.35">
      <c r="A34" s="38">
        <v>27</v>
      </c>
      <c r="B34" s="36">
        <v>0.93409390001298731</v>
      </c>
      <c r="C34" s="36">
        <v>6.590609998701269E-2</v>
      </c>
      <c r="D34" s="36">
        <f t="array" ref="D34">MMULT(B34:C34,$B$2:$B$3)</f>
        <v>0.10402812743257892</v>
      </c>
      <c r="E34" s="36" cm="1">
        <f t="array" ref="E34">MMULT(MMULT(B34:C34,$F$2:$G$3),TRANSPOSE(B34:C34))</f>
        <v>5.1172718814630529E-2</v>
      </c>
      <c r="F34" s="36">
        <f t="shared" si="0"/>
        <v>0.22621387847484187</v>
      </c>
      <c r="H34" s="38">
        <v>27</v>
      </c>
      <c r="I34" s="37">
        <v>0.42826042245967189</v>
      </c>
      <c r="J34" s="37">
        <v>0.67780282404859971</v>
      </c>
      <c r="K34" s="37">
        <v>-0.10606324650827159</v>
      </c>
      <c r="L34" s="37">
        <f t="array" ref="L34">MMULT(I34:K34,$B$2:$B$4)</f>
        <v>4.3436222437809133E-2</v>
      </c>
      <c r="M34" s="37" cm="1">
        <f t="array" ref="M34">MMULT(MMULT(I34:K34,$F$2:$H$4),TRANSPOSE(I34:K34))</f>
        <v>4.2912275030036626E-2</v>
      </c>
      <c r="N34" s="37">
        <f t="shared" si="1"/>
        <v>0.20715278185444824</v>
      </c>
    </row>
    <row r="35" spans="1:14" x14ac:dyDescent="0.35">
      <c r="A35" s="38">
        <v>28</v>
      </c>
      <c r="B35" s="36">
        <v>0.10076065056832817</v>
      </c>
      <c r="C35" s="36">
        <v>0.89923934943167183</v>
      </c>
      <c r="D35" s="36">
        <f t="array" ref="D35">MMULT(B35:C35,$B$2:$B$3)</f>
        <v>-1.2187848123142282E-2</v>
      </c>
      <c r="E35" s="36" cm="1">
        <f t="array" ref="E35">MMULT(MMULT(B35:C35,$F$2:$G$3),TRANSPOSE(B35:C35))</f>
        <v>5.1723730134138952E-2</v>
      </c>
      <c r="F35" s="36">
        <f t="shared" si="0"/>
        <v>0.22742851653682075</v>
      </c>
      <c r="H35" s="38">
        <v>28</v>
      </c>
      <c r="I35" s="37">
        <v>0.9231254372026676</v>
      </c>
      <c r="J35" s="37">
        <v>0.96703815308694219</v>
      </c>
      <c r="K35" s="37">
        <v>-0.8901635902896099</v>
      </c>
      <c r="L35" s="37">
        <f t="array" ref="L35">MMULT(I35:K35,$B$2:$B$4)</f>
        <v>0.18601669093825524</v>
      </c>
      <c r="M35" s="37" cm="1">
        <f t="array" ref="M35">MMULT(MMULT(I35:K35,$F$2:$H$4),TRANSPOSE(I35:K35))</f>
        <v>0.15738502095967885</v>
      </c>
      <c r="N35" s="37">
        <f t="shared" si="1"/>
        <v>0.39671781023755265</v>
      </c>
    </row>
    <row r="36" spans="1:14" x14ac:dyDescent="0.35">
      <c r="A36" s="38">
        <v>29</v>
      </c>
      <c r="B36" s="36">
        <v>0.41004396799864451</v>
      </c>
      <c r="C36" s="36">
        <v>0.58995603200135549</v>
      </c>
      <c r="D36" s="36">
        <f t="array" ref="D36">MMULT(B36:C36,$B$2:$B$3)</f>
        <v>3.0944551168770273E-2</v>
      </c>
      <c r="E36" s="36" cm="1">
        <f t="array" ref="E36">MMULT(MMULT(B36:C36,$F$2:$G$3),TRANSPOSE(B36:C36))</f>
        <v>3.6902764939556271E-2</v>
      </c>
      <c r="F36" s="36">
        <f t="shared" si="0"/>
        <v>0.19210092383837271</v>
      </c>
      <c r="H36" s="38">
        <v>29</v>
      </c>
      <c r="I36" s="37">
        <v>0.78342895643863453</v>
      </c>
      <c r="J36" s="37">
        <v>8.6081575149347223E-2</v>
      </c>
      <c r="K36" s="37">
        <v>0.13048946841201825</v>
      </c>
      <c r="L36" s="37">
        <f t="array" ref="L36">MMULT(I36:K36,$B$2:$B$4)</f>
        <v>7.0773545521417042E-2</v>
      </c>
      <c r="M36" s="37" cm="1">
        <f t="array" ref="M36">MMULT(MMULT(I36:K36,$F$2:$H$4),TRANSPOSE(I36:K36))</f>
        <v>4.1743976072697621E-2</v>
      </c>
      <c r="N36" s="37">
        <f t="shared" si="1"/>
        <v>0.2043134260705782</v>
      </c>
    </row>
    <row r="37" spans="1:14" x14ac:dyDescent="0.35">
      <c r="A37" s="38">
        <v>30</v>
      </c>
      <c r="B37" s="36">
        <v>0.96277974458573989</v>
      </c>
      <c r="C37" s="36">
        <v>3.7220255414260106E-2</v>
      </c>
      <c r="D37" s="36">
        <f t="array" ref="D37">MMULT(B37:C37,$B$2:$B$3)</f>
        <v>0.10802863192929001</v>
      </c>
      <c r="E37" s="36" cm="1">
        <f t="array" ref="E37">MMULT(MMULT(B37:C37,$F$2:$G$3),TRANSPOSE(B37:C37))</f>
        <v>5.3383714303301258E-2</v>
      </c>
      <c r="F37" s="36">
        <f t="shared" si="0"/>
        <v>0.23104915992771161</v>
      </c>
      <c r="H37" s="38">
        <v>30</v>
      </c>
      <c r="I37" s="37">
        <v>0.44578817588607367</v>
      </c>
      <c r="J37" s="37">
        <v>0.47893935353824446</v>
      </c>
      <c r="K37" s="37">
        <v>7.5272470575681871E-2</v>
      </c>
      <c r="L37" s="37">
        <f t="array" ref="L37">MMULT(I37:K37,$B$2:$B$4)</f>
        <v>2.8867086609161211E-2</v>
      </c>
      <c r="M37" s="37" cm="1">
        <f t="array" ref="M37">MMULT(MMULT(I37:K37,$F$2:$H$4),TRANSPOSE(I37:K37))</f>
        <v>3.3631897897903461E-2</v>
      </c>
      <c r="N37" s="37">
        <f t="shared" si="1"/>
        <v>0.18339001580757733</v>
      </c>
    </row>
    <row r="38" spans="1:14" x14ac:dyDescent="0.35">
      <c r="A38" s="38">
        <v>31</v>
      </c>
      <c r="B38" s="36">
        <v>1.7962744443124956E-2</v>
      </c>
      <c r="C38" s="36">
        <v>0.98203725555687504</v>
      </c>
      <c r="D38" s="36">
        <f t="array" ref="D38">MMULT(B38:C38,$B$2:$B$3)</f>
        <v>-2.3734776606703926E-2</v>
      </c>
      <c r="E38" s="36" cm="1">
        <f t="array" ref="E38">MMULT(MMULT(B38:C38,$F$2:$G$3),TRANSPOSE(B38:C38))</f>
        <v>5.8619013190857293E-2</v>
      </c>
      <c r="F38" s="36">
        <f t="shared" si="0"/>
        <v>0.24211363693699142</v>
      </c>
      <c r="H38" s="38">
        <v>31</v>
      </c>
      <c r="I38" s="37">
        <v>0.73032506865611035</v>
      </c>
      <c r="J38" s="37">
        <v>0.93520414097416871</v>
      </c>
      <c r="K38" s="37">
        <v>-0.66552920963027917</v>
      </c>
      <c r="L38" s="37">
        <f t="array" ref="L38">MMULT(I38:K38,$B$2:$B$4)</f>
        <v>0.13805293683378175</v>
      </c>
      <c r="M38" s="37" cm="1">
        <f t="array" ref="M38">MMULT(MMULT(I38:K38,$F$2:$H$4),TRANSPOSE(I38:K38))</f>
        <v>0.11090309859208175</v>
      </c>
      <c r="N38" s="37">
        <f t="shared" si="1"/>
        <v>0.33302116838435625</v>
      </c>
    </row>
    <row r="39" spans="1:14" x14ac:dyDescent="0.35">
      <c r="A39" s="38">
        <v>32</v>
      </c>
      <c r="B39" s="36">
        <v>0.45183639079854532</v>
      </c>
      <c r="C39" s="36">
        <v>0.54816360920145468</v>
      </c>
      <c r="D39" s="36">
        <f t="array" ref="D39">MMULT(B39:C39,$B$2:$B$3)</f>
        <v>3.677288837932121E-2</v>
      </c>
      <c r="E39" s="36" cm="1">
        <f t="array" ref="E39">MMULT(MMULT(B39:C39,$F$2:$G$3),TRANSPOSE(B39:C39))</f>
        <v>3.62232147061455E-2</v>
      </c>
      <c r="F39" s="36">
        <f t="shared" si="0"/>
        <v>0.19032397302007306</v>
      </c>
      <c r="H39" s="38">
        <v>32</v>
      </c>
      <c r="I39" s="37">
        <v>0.24495984377382451</v>
      </c>
      <c r="J39" s="37">
        <v>6.8739078180221846E-2</v>
      </c>
      <c r="K39" s="37">
        <v>0.68630107804595364</v>
      </c>
      <c r="L39" s="37">
        <f t="array" ref="L39">MMULT(I39:K39,$B$2:$B$4)</f>
        <v>-5.6469078988415994E-2</v>
      </c>
      <c r="M39" s="37" cm="1">
        <f t="array" ref="M39">MMULT(MMULT(I39:K39,$F$2:$H$4),TRANSPOSE(I39:K39))</f>
        <v>6.0597873983878447E-2</v>
      </c>
      <c r="N39" s="37">
        <f t="shared" si="1"/>
        <v>0.24616635428888012</v>
      </c>
    </row>
    <row r="40" spans="1:14" x14ac:dyDescent="0.35">
      <c r="A40" s="38">
        <v>33</v>
      </c>
      <c r="B40" s="36">
        <v>0.15770368303762505</v>
      </c>
      <c r="C40" s="36">
        <v>0.84229631696237495</v>
      </c>
      <c r="D40" s="36">
        <f t="array" ref="D40">MMULT(B40:C40,$B$2:$B$3)</f>
        <v>-4.2466192403027535E-3</v>
      </c>
      <c r="E40" s="36" cm="1">
        <f t="array" ref="E40">MMULT(MMULT(B40:C40,$F$2:$G$3),TRANSPOSE(B40:C40))</f>
        <v>4.7699193073324604E-2</v>
      </c>
      <c r="F40" s="36">
        <f t="shared" si="0"/>
        <v>0.21840144933888284</v>
      </c>
      <c r="H40" s="38">
        <v>33</v>
      </c>
      <c r="I40" s="37">
        <v>0.7311089535618156</v>
      </c>
      <c r="J40" s="37">
        <v>0.85260072684333377</v>
      </c>
      <c r="K40" s="37">
        <v>-0.58370968040514937</v>
      </c>
      <c r="L40" s="37">
        <f t="array" ref="L40">MMULT(I40:K40,$B$2:$B$4)</f>
        <v>0.13048566652424487</v>
      </c>
      <c r="M40" s="37" cm="1">
        <f t="array" ref="M40">MMULT(MMULT(I40:K40,$F$2:$H$4),TRANSPOSE(I40:K40))</f>
        <v>9.6099163062696377E-2</v>
      </c>
      <c r="N40" s="37">
        <f t="shared" si="1"/>
        <v>0.30999865009818411</v>
      </c>
    </row>
    <row r="41" spans="1:14" x14ac:dyDescent="0.35">
      <c r="A41" s="38">
        <v>34</v>
      </c>
      <c r="B41" s="36">
        <v>0.74988111721592887</v>
      </c>
      <c r="C41" s="36">
        <v>0.25011888278407113</v>
      </c>
      <c r="D41" s="36">
        <f t="array" ref="D41">MMULT(B41:C41,$B$2:$B$3)</f>
        <v>7.8337962931329122E-2</v>
      </c>
      <c r="E41" s="36" cm="1">
        <f t="array" ref="E41">MMULT(MMULT(B41:C41,$F$2:$G$3),TRANSPOSE(B41:C41))</f>
        <v>4.0511061406231265E-2</v>
      </c>
      <c r="F41" s="36">
        <f t="shared" si="0"/>
        <v>0.2012735983834722</v>
      </c>
      <c r="H41" s="38">
        <v>34</v>
      </c>
      <c r="I41" s="37">
        <v>0.25157252995786417</v>
      </c>
      <c r="J41" s="37">
        <v>0.41892790511006461</v>
      </c>
      <c r="K41" s="37">
        <v>0.32949956493207122</v>
      </c>
      <c r="L41" s="37">
        <f t="array" ref="L41">MMULT(I41:K41,$B$2:$B$4)</f>
        <v>-2.2070531328630107E-2</v>
      </c>
      <c r="M41" s="37" cm="1">
        <f t="array" ref="M41">MMULT(MMULT(I41:K41,$F$2:$H$4),TRANSPOSE(I41:K41))</f>
        <v>3.6231776145097296E-2</v>
      </c>
      <c r="N41" s="37">
        <f t="shared" si="1"/>
        <v>0.19034646344257961</v>
      </c>
    </row>
    <row r="42" spans="1:14" x14ac:dyDescent="0.35">
      <c r="A42" s="38">
        <v>35</v>
      </c>
      <c r="B42" s="36">
        <v>0.29690627365968003</v>
      </c>
      <c r="C42" s="36">
        <v>0.70309372634031997</v>
      </c>
      <c r="D42" s="36">
        <f t="array" ref="D42">MMULT(B42:C42,$B$2:$B$3)</f>
        <v>1.5166460556773245E-2</v>
      </c>
      <c r="E42" s="36" cm="1">
        <f t="array" ref="E42">MMULT(MMULT(B42:C42,$F$2:$G$3),TRANSPOSE(B42:C42))</f>
        <v>4.0323123478371109E-2</v>
      </c>
      <c r="F42" s="36">
        <f t="shared" si="0"/>
        <v>0.20080618386486784</v>
      </c>
      <c r="H42" s="38">
        <v>35</v>
      </c>
      <c r="I42" s="37">
        <v>0.80368465723998073</v>
      </c>
      <c r="J42" s="37">
        <v>0.80269030527380869</v>
      </c>
      <c r="K42" s="37">
        <v>-0.60637496251378931</v>
      </c>
      <c r="L42" s="37">
        <f t="array" ref="L42">MMULT(I42:K42,$B$2:$B$4)</f>
        <v>0.14273354988207881</v>
      </c>
      <c r="M42" s="37" cm="1">
        <f t="array" ref="M42">MMULT(MMULT(I42:K42,$F$2:$H$4),TRANSPOSE(I42:K42))</f>
        <v>9.9791733423706397E-2</v>
      </c>
      <c r="N42" s="37">
        <f t="shared" si="1"/>
        <v>0.31589829601266672</v>
      </c>
    </row>
    <row r="43" spans="1:14" x14ac:dyDescent="0.35">
      <c r="A43" s="38">
        <v>36</v>
      </c>
      <c r="B43" s="36">
        <v>0.99323829270814856</v>
      </c>
      <c r="C43" s="36">
        <v>6.7617072918514376E-3</v>
      </c>
      <c r="D43" s="36">
        <f t="array" ref="D43">MMULT(B43:C43,$B$2:$B$3)</f>
        <v>0.11227635621776108</v>
      </c>
      <c r="E43" s="36" cm="1">
        <f t="array" ref="E43">MMULT(MMULT(B43:C43,$F$2:$G$3),TRANSPOSE(B43:C43))</f>
        <v>5.5893799073275567E-2</v>
      </c>
      <c r="F43" s="36">
        <f t="shared" si="0"/>
        <v>0.23641869442426833</v>
      </c>
      <c r="H43" s="38">
        <v>36</v>
      </c>
      <c r="I43" s="37">
        <v>0.83573864731489389</v>
      </c>
      <c r="J43" s="37">
        <v>0.14649731435070945</v>
      </c>
      <c r="K43" s="37">
        <v>1.7764038334396659E-2</v>
      </c>
      <c r="L43" s="37">
        <f t="array" ref="L43">MMULT(I43:K43,$B$2:$B$4)</f>
        <v>8.8644900771566074E-2</v>
      </c>
      <c r="M43" s="37" cm="1">
        <f t="array" ref="M43">MMULT(MMULT(I43:K43,$F$2:$H$4),TRANSPOSE(I43:K43))</f>
        <v>4.4503695338466001E-2</v>
      </c>
      <c r="N43" s="37">
        <f t="shared" si="1"/>
        <v>0.21095898970763488</v>
      </c>
    </row>
    <row r="44" spans="1:14" x14ac:dyDescent="0.35">
      <c r="A44" s="38">
        <v>37</v>
      </c>
      <c r="B44" s="36">
        <v>0.30310405491954195</v>
      </c>
      <c r="C44" s="36">
        <v>0.69689594508045805</v>
      </c>
      <c r="D44" s="36">
        <f t="array" ref="D44">MMULT(B44:C44,$B$2:$B$3)</f>
        <v>1.6030798078257979E-2</v>
      </c>
      <c r="E44" s="36" cm="1">
        <f t="array" ref="E44">MMULT(MMULT(B44:C44,$F$2:$G$3),TRANSPOSE(B44:C44))</f>
        <v>4.0075982446625628E-2</v>
      </c>
      <c r="F44" s="36">
        <f t="shared" si="0"/>
        <v>0.20018986599382504</v>
      </c>
      <c r="H44" s="38">
        <v>37</v>
      </c>
      <c r="I44" s="37">
        <v>0.48123125797013488</v>
      </c>
      <c r="J44" s="37">
        <v>0.82688507606001127</v>
      </c>
      <c r="K44" s="37">
        <v>-0.30811633403014627</v>
      </c>
      <c r="L44" s="37">
        <f t="array" ref="L44">MMULT(I44:K44,$B$2:$B$4)</f>
        <v>6.9780809108636113E-2</v>
      </c>
      <c r="M44" s="37" cm="1">
        <f t="array" ref="M44">MMULT(MMULT(I44:K44,$F$2:$H$4),TRANSPOSE(I44:K44))</f>
        <v>6.0966477845118335E-2</v>
      </c>
      <c r="N44" s="37">
        <f t="shared" si="1"/>
        <v>0.2469139077596042</v>
      </c>
    </row>
    <row r="45" spans="1:14" x14ac:dyDescent="0.35">
      <c r="A45" s="38">
        <v>38</v>
      </c>
      <c r="B45" s="36">
        <v>0.13176065249301316</v>
      </c>
      <c r="C45" s="36">
        <v>0.86823934750698684</v>
      </c>
      <c r="D45" s="36">
        <f t="array" ref="D45">MMULT(B45:C45,$B$2:$B$3)</f>
        <v>-7.8646131288499389E-3</v>
      </c>
      <c r="E45" s="36" cm="1">
        <f t="array" ref="E45">MMULT(MMULT(B45:C45,$F$2:$G$3),TRANSPOSE(B45:C45))</f>
        <v>4.9460230654579322E-2</v>
      </c>
      <c r="F45" s="36">
        <f t="shared" si="0"/>
        <v>0.22239656169684666</v>
      </c>
      <c r="H45" s="38">
        <v>38</v>
      </c>
      <c r="I45" s="37">
        <v>0.8753159661933636</v>
      </c>
      <c r="J45" s="37">
        <v>0.87404340025247862</v>
      </c>
      <c r="K45" s="37">
        <v>-0.74935936644584222</v>
      </c>
      <c r="L45" s="37">
        <f t="array" ref="L45">MMULT(I45:K45,$B$2:$B$4)</f>
        <v>0.16613848346452637</v>
      </c>
      <c r="M45" s="37" cm="1">
        <f t="array" ref="M45">MMULT(MMULT(I45:K45,$F$2:$H$4),TRANSPOSE(I45:K45))</f>
        <v>0.12664946735390611</v>
      </c>
      <c r="N45" s="37">
        <f t="shared" si="1"/>
        <v>0.35587844463230156</v>
      </c>
    </row>
    <row r="46" spans="1:14" x14ac:dyDescent="0.35">
      <c r="A46" s="38">
        <v>39</v>
      </c>
      <c r="B46" s="36">
        <v>0.78241300497139254</v>
      </c>
      <c r="C46" s="36">
        <v>0.21758699502860746</v>
      </c>
      <c r="D46" s="36">
        <f t="array" ref="D46">MMULT(B46:C46,$B$2:$B$3)</f>
        <v>8.2874833474644097E-2</v>
      </c>
      <c r="E46" s="36" cm="1">
        <f t="array" ref="E46">MMULT(MMULT(B46:C46,$F$2:$G$3),TRANSPOSE(B46:C46))</f>
        <v>4.1948911820100618E-2</v>
      </c>
      <c r="F46" s="36">
        <f t="shared" si="0"/>
        <v>0.20481433499660276</v>
      </c>
      <c r="H46" s="38">
        <v>39</v>
      </c>
      <c r="I46" s="37">
        <v>0.15798164114103352</v>
      </c>
      <c r="J46" s="37">
        <v>0.93207536047784978</v>
      </c>
      <c r="K46" s="37">
        <v>-9.0057001618883303E-2</v>
      </c>
      <c r="L46" s="37">
        <f t="array" ref="L46">MMULT(I46:K46,$B$2:$B$4)</f>
        <v>4.24160288367398E-3</v>
      </c>
      <c r="M46" s="37" cm="1">
        <f t="array" ref="M46">MMULT(MMULT(I46:K46,$F$2:$H$4),TRANSPOSE(I46:K46))</f>
        <v>5.4798806754065052E-2</v>
      </c>
      <c r="N46" s="37">
        <f t="shared" si="1"/>
        <v>0.23409144955351327</v>
      </c>
    </row>
    <row r="47" spans="1:14" x14ac:dyDescent="0.35">
      <c r="A47" s="38">
        <v>40</v>
      </c>
      <c r="B47" s="36">
        <v>0.86916050441386528</v>
      </c>
      <c r="C47" s="36">
        <v>0.13083949558613472</v>
      </c>
      <c r="D47" s="36">
        <f t="array" ref="D47">MMULT(B47:C47,$B$2:$B$3)</f>
        <v>9.4972569022151315E-2</v>
      </c>
      <c r="E47" s="36" cm="1">
        <f t="array" ref="E47">MMULT(MMULT(B47:C47,$F$2:$G$3),TRANSPOSE(B47:C47))</f>
        <v>4.6716109582394361E-2</v>
      </c>
      <c r="F47" s="36">
        <f t="shared" si="0"/>
        <v>0.21613909776436646</v>
      </c>
      <c r="H47" s="38">
        <v>40</v>
      </c>
      <c r="I47" s="37">
        <v>0.74112849609130771</v>
      </c>
      <c r="J47" s="37">
        <v>0.91091614379236219</v>
      </c>
      <c r="K47" s="37">
        <v>-0.6520446398836699</v>
      </c>
      <c r="L47" s="37">
        <f t="array" ref="L47">MMULT(I47:K47,$B$2:$B$4)</f>
        <v>0.13829440520171299</v>
      </c>
      <c r="M47" s="37" cm="1">
        <f t="array" ref="M47">MMULT(MMULT(I47:K47,$F$2:$H$4),TRANSPOSE(I47:K47))</f>
        <v>0.1082120853263499</v>
      </c>
      <c r="N47" s="37">
        <f t="shared" si="1"/>
        <v>0.32895605379191595</v>
      </c>
    </row>
    <row r="48" spans="1:14" x14ac:dyDescent="0.35">
      <c r="A48" s="38">
        <v>41</v>
      </c>
      <c r="B48" s="36">
        <v>0.95181507642201646</v>
      </c>
      <c r="C48" s="36">
        <v>4.8184923577983541E-2</v>
      </c>
      <c r="D48" s="36">
        <f t="array" ref="D48">MMULT(B48:C48,$B$2:$B$3)</f>
        <v>0.10649950824660838</v>
      </c>
      <c r="E48" s="36" cm="1">
        <f t="array" ref="E48">MMULT(MMULT(B48:C48,$F$2:$G$3),TRANSPOSE(B48:C48))</f>
        <v>5.252107679610378E-2</v>
      </c>
      <c r="F48" s="36">
        <f t="shared" si="0"/>
        <v>0.22917477347235185</v>
      </c>
      <c r="H48" s="38">
        <v>41</v>
      </c>
      <c r="I48" s="37">
        <v>0.40483464613892006</v>
      </c>
      <c r="J48" s="37">
        <v>0.95154092667914847</v>
      </c>
      <c r="K48" s="37">
        <v>-0.35637557281806842</v>
      </c>
      <c r="L48" s="37">
        <f t="array" ref="L48">MMULT(I48:K48,$B$2:$B$4)</f>
        <v>6.3654448038441946E-2</v>
      </c>
      <c r="M48" s="37" cm="1">
        <f t="array" ref="M48">MMULT(MMULT(I48:K48,$F$2:$H$4),TRANSPOSE(I48:K48))</f>
        <v>7.028124792657682E-2</v>
      </c>
      <c r="N48" s="37">
        <f t="shared" si="1"/>
        <v>0.26510610692056269</v>
      </c>
    </row>
    <row r="49" spans="1:14" x14ac:dyDescent="0.35">
      <c r="A49" s="38">
        <v>42</v>
      </c>
      <c r="B49" s="36">
        <v>0.36014520053284549</v>
      </c>
      <c r="C49" s="36">
        <v>0.63985479946715451</v>
      </c>
      <c r="D49" s="36">
        <f t="array" ref="D49">MMULT(B49:C49,$B$2:$B$3)</f>
        <v>2.3985709740169597E-2</v>
      </c>
      <c r="E49" s="36" cm="1">
        <f t="array" ref="E49">MMULT(MMULT(B49:C49,$F$2:$G$3),TRANSPOSE(B49:C49))</f>
        <v>3.8126726653886708E-2</v>
      </c>
      <c r="F49" s="36">
        <f t="shared" si="0"/>
        <v>0.19526066335513334</v>
      </c>
      <c r="H49" s="38">
        <v>42</v>
      </c>
      <c r="I49" s="37">
        <v>0.67119721773228469</v>
      </c>
      <c r="J49" s="37">
        <v>0.33130108838856787</v>
      </c>
      <c r="K49" s="37">
        <v>-2.4983061208525559E-3</v>
      </c>
      <c r="L49" s="37">
        <f t="array" ref="L49">MMULT(I49:K49,$B$2:$B$4)</f>
        <v>6.7599170151657548E-2</v>
      </c>
      <c r="M49" s="37" cm="1">
        <f t="array" ref="M49">MMULT(MMULT(I49:K49,$F$2:$H$4),TRANSPOSE(I49:K49))</f>
        <v>3.789149905202286E-2</v>
      </c>
      <c r="N49" s="37">
        <f t="shared" si="1"/>
        <v>0.1946573888965504</v>
      </c>
    </row>
    <row r="50" spans="1:14" x14ac:dyDescent="0.35">
      <c r="A50" s="38">
        <v>43</v>
      </c>
      <c r="B50" s="36">
        <v>0.15077499432285291</v>
      </c>
      <c r="C50" s="36">
        <v>0.84922500567714709</v>
      </c>
      <c r="D50" s="36">
        <f t="array" ref="D50">MMULT(B50:C50,$B$2:$B$3)</f>
        <v>-5.2128885195446041E-3</v>
      </c>
      <c r="E50" s="36" cm="1">
        <f t="array" ref="E50">MMULT(MMULT(B50:C50,$F$2:$G$3),TRANSPOSE(B50:C50))</f>
        <v>4.8157638257291996E-2</v>
      </c>
      <c r="F50" s="36">
        <f t="shared" si="0"/>
        <v>0.21944848656869792</v>
      </c>
      <c r="H50" s="38">
        <v>43</v>
      </c>
      <c r="I50" s="37">
        <v>0.90785854759980011</v>
      </c>
      <c r="J50" s="37">
        <v>0.98530295146723623</v>
      </c>
      <c r="K50" s="37">
        <v>-0.89316149906703624</v>
      </c>
      <c r="L50" s="37">
        <f t="array" ref="L50">MMULT(I50:K50,$B$2:$B$4)</f>
        <v>0.18416885709637448</v>
      </c>
      <c r="M50" s="37" cm="1">
        <f t="array" ref="M50">MMULT(MMULT(I50:K50,$F$2:$H$4),TRANSPOSE(I50:K50))</f>
        <v>0.15807047120733264</v>
      </c>
      <c r="N50" s="37">
        <f t="shared" si="1"/>
        <v>0.397580773186195</v>
      </c>
    </row>
    <row r="51" spans="1:14" x14ac:dyDescent="0.35">
      <c r="A51" s="38">
        <v>44</v>
      </c>
      <c r="B51" s="36">
        <v>0.93537313137874833</v>
      </c>
      <c r="C51" s="36">
        <v>6.4626868621251665E-2</v>
      </c>
      <c r="D51" s="36">
        <f t="array" ref="D51">MMULT(B51:C51,$B$2:$B$3)</f>
        <v>0.10420652799589793</v>
      </c>
      <c r="E51" s="36" cm="1">
        <f t="array" ref="E51">MMULT(MMULT(B51:C51,$F$2:$G$3),TRANSPOSE(B51:C51))</f>
        <v>5.1268155411496014E-2</v>
      </c>
      <c r="F51" s="36">
        <f t="shared" si="0"/>
        <v>0.22642472349877346</v>
      </c>
      <c r="H51" s="38">
        <v>44</v>
      </c>
      <c r="I51" s="37">
        <v>0.24027588601916083</v>
      </c>
      <c r="J51" s="37">
        <v>0.75177105504070596</v>
      </c>
      <c r="K51" s="37">
        <v>7.9530589401332064E-3</v>
      </c>
      <c r="L51" s="37">
        <f t="array" ref="L51">MMULT(I51:K51,$B$2:$B$4)</f>
        <v>6.5226494633305781E-3</v>
      </c>
      <c r="M51" s="37" cm="1">
        <f t="array" ref="M51">MMULT(MMULT(I51:K51,$F$2:$H$4),TRANSPOSE(I51:K51))</f>
        <v>4.2423748732404502E-2</v>
      </c>
      <c r="N51" s="37">
        <f t="shared" si="1"/>
        <v>0.20597026176709224</v>
      </c>
    </row>
    <row r="52" spans="1:14" x14ac:dyDescent="0.35">
      <c r="A52" s="38">
        <v>45</v>
      </c>
      <c r="B52" s="36">
        <v>0.85049811079881243</v>
      </c>
      <c r="C52" s="36">
        <v>0.14950188920118757</v>
      </c>
      <c r="D52" s="36">
        <f t="array" ref="D52">MMULT(B52:C52,$B$2:$B$3)</f>
        <v>9.2369926823938797E-2</v>
      </c>
      <c r="E52" s="36" cm="1">
        <f t="array" ref="E52">MMULT(MMULT(B52:C52,$F$2:$G$3),TRANSPOSE(B52:C52))</f>
        <v>4.5575933852143168E-2</v>
      </c>
      <c r="F52" s="36">
        <f t="shared" si="0"/>
        <v>0.21348520757219497</v>
      </c>
      <c r="H52" s="38">
        <v>45</v>
      </c>
      <c r="I52" s="37">
        <v>0.35940207975373373</v>
      </c>
      <c r="J52" s="37">
        <v>0.66828510259902862</v>
      </c>
      <c r="K52" s="37">
        <v>-2.7687182352762463E-2</v>
      </c>
      <c r="L52" s="37">
        <f t="array" ref="L52">MMULT(I52:K52,$B$2:$B$4)</f>
        <v>2.6479781606731707E-2</v>
      </c>
      <c r="M52" s="37" cm="1">
        <f t="array" ref="M52">MMULT(MMULT(I52:K52,$F$2:$H$4),TRANSPOSE(I52:K52))</f>
        <v>3.9679562153178576E-2</v>
      </c>
      <c r="N52" s="37">
        <f t="shared" si="1"/>
        <v>0.19919729454281898</v>
      </c>
    </row>
    <row r="53" spans="1:14" x14ac:dyDescent="0.35">
      <c r="A53" s="38">
        <v>46</v>
      </c>
      <c r="B53" s="36">
        <v>0.38790266936851703</v>
      </c>
      <c r="C53" s="36">
        <v>0.61209733063148297</v>
      </c>
      <c r="D53" s="36">
        <f t="array" ref="D53">MMULT(B53:C53,$B$2:$B$3)</f>
        <v>2.7856743713486801E-2</v>
      </c>
      <c r="E53" s="36" cm="1">
        <f t="array" ref="E53">MMULT(MMULT(B53:C53,$F$2:$G$3),TRANSPOSE(B53:C53))</f>
        <v>3.7390442796000338E-2</v>
      </c>
      <c r="F53" s="36">
        <f t="shared" si="0"/>
        <v>0.19336608491666871</v>
      </c>
      <c r="H53" s="38">
        <v>46</v>
      </c>
      <c r="I53" s="37">
        <v>0.94748046533454877</v>
      </c>
      <c r="J53" s="37">
        <v>0.5345069512952525</v>
      </c>
      <c r="K53" s="37">
        <v>-0.48198741662980127</v>
      </c>
      <c r="L53" s="37">
        <f t="array" ref="L53">MMULT(I53:K53,$B$2:$B$4)</f>
        <v>0.15111672773107476</v>
      </c>
      <c r="M53" s="37" cm="1">
        <f t="array" ref="M53">MMULT(MMULT(I53:K53,$F$2:$H$4),TRANSPOSE(I53:K53))</f>
        <v>8.4292630585066766E-2</v>
      </c>
      <c r="N53" s="37">
        <f t="shared" si="1"/>
        <v>0.29033193173515509</v>
      </c>
    </row>
    <row r="54" spans="1:14" x14ac:dyDescent="0.35">
      <c r="A54" s="38">
        <v>47</v>
      </c>
      <c r="B54" s="36">
        <v>0.7557537503464179</v>
      </c>
      <c r="C54" s="36">
        <v>0.2442462496535821</v>
      </c>
      <c r="D54" s="36">
        <f t="array" ref="D54">MMULT(B54:C54,$B$2:$B$3)</f>
        <v>7.9156955559782916E-2</v>
      </c>
      <c r="E54" s="36" cm="1">
        <f t="array" ref="E54">MMULT(MMULT(B54:C54,$F$2:$G$3),TRANSPOSE(B54:C54))</f>
        <v>4.0756502458669207E-2</v>
      </c>
      <c r="F54" s="36">
        <f t="shared" si="0"/>
        <v>0.20188239759490972</v>
      </c>
      <c r="H54" s="38">
        <v>47</v>
      </c>
      <c r="I54" s="37">
        <v>0.25458597084225476</v>
      </c>
      <c r="J54" s="37">
        <v>0.70560930587800019</v>
      </c>
      <c r="K54" s="37">
        <v>3.9804723279745047E-2</v>
      </c>
      <c r="L54" s="37">
        <f t="array" ref="L54">MMULT(I54:K54,$B$2:$B$4)</f>
        <v>5.529889286523878E-3</v>
      </c>
      <c r="M54" s="37" cm="1">
        <f t="array" ref="M54">MMULT(MMULT(I54:K54,$F$2:$H$4),TRANSPOSE(I54:K54))</f>
        <v>4.0006754677753713E-2</v>
      </c>
      <c r="N54" s="37">
        <f t="shared" si="1"/>
        <v>0.20001688598154335</v>
      </c>
    </row>
    <row r="55" spans="1:14" x14ac:dyDescent="0.35">
      <c r="A55" s="38">
        <v>48</v>
      </c>
      <c r="B55" s="36">
        <v>6.2052345374483231E-2</v>
      </c>
      <c r="C55" s="36">
        <v>0.93794765462551677</v>
      </c>
      <c r="D55" s="36">
        <f t="array" ref="D55">MMULT(B55:C55,$B$2:$B$3)</f>
        <v>-1.7586076806816113E-2</v>
      </c>
      <c r="E55" s="36" cm="1">
        <f t="array" ref="E55">MMULT(MMULT(B55:C55,$F$2:$G$3),TRANSPOSE(B55:C55))</f>
        <v>5.4793393366442941E-2</v>
      </c>
      <c r="F55" s="36">
        <f t="shared" si="0"/>
        <v>0.23407988671913471</v>
      </c>
      <c r="H55" s="38">
        <v>48</v>
      </c>
      <c r="I55" s="37">
        <v>0.58992067444852869</v>
      </c>
      <c r="J55" s="37">
        <v>0.93676223066519759</v>
      </c>
      <c r="K55" s="37">
        <v>-0.52668290511372629</v>
      </c>
      <c r="L55" s="37">
        <f t="array" ref="L55">MMULT(I55:K55,$B$2:$B$4)</f>
        <v>0.10544521560305349</v>
      </c>
      <c r="M55" s="37" cm="1">
        <f t="array" ref="M55">MMULT(MMULT(I55:K55,$F$2:$H$4),TRANSPOSE(I55:K55))</f>
        <v>8.908700825904145E-2</v>
      </c>
      <c r="N55" s="37">
        <f t="shared" si="1"/>
        <v>0.29847446835372948</v>
      </c>
    </row>
    <row r="56" spans="1:14" x14ac:dyDescent="0.35">
      <c r="A56" s="38">
        <v>49</v>
      </c>
      <c r="B56" s="36">
        <v>0.33239871353411854</v>
      </c>
      <c r="C56" s="36">
        <v>0.66760128646588146</v>
      </c>
      <c r="D56" s="36">
        <f t="array" ref="D56">MMULT(B56:C56,$B$2:$B$3)</f>
        <v>2.0116207284879256E-2</v>
      </c>
      <c r="E56" s="36" cm="1">
        <f t="array" ref="E56">MMULT(MMULT(B56:C56,$F$2:$G$3),TRANSPOSE(B56:C56))</f>
        <v>3.9001600924780083E-2</v>
      </c>
      <c r="F56" s="36">
        <f t="shared" si="0"/>
        <v>0.19748822983859085</v>
      </c>
      <c r="H56" s="38">
        <v>49</v>
      </c>
      <c r="I56" s="37">
        <v>0.22273959556156131</v>
      </c>
      <c r="J56" s="37">
        <v>0.30833577834832715</v>
      </c>
      <c r="K56" s="37">
        <v>0.46892462609011154</v>
      </c>
      <c r="L56" s="37">
        <f t="array" ref="L56">MMULT(I56:K56,$B$2:$B$4)</f>
        <v>-3.9172888680697508E-2</v>
      </c>
      <c r="M56" s="37" cm="1">
        <f t="array" ref="M56">MMULT(MMULT(I56:K56,$F$2:$H$4),TRANSPOSE(I56:K56))</f>
        <v>4.2340642724056729E-2</v>
      </c>
      <c r="N56" s="37">
        <f t="shared" si="1"/>
        <v>0.20576842013306301</v>
      </c>
    </row>
    <row r="57" spans="1:14" x14ac:dyDescent="0.35">
      <c r="A57" s="38">
        <v>50</v>
      </c>
      <c r="B57" s="36">
        <v>0.82423438317282183</v>
      </c>
      <c r="C57" s="36">
        <v>0.17576561682717817</v>
      </c>
      <c r="D57" s="36">
        <f t="array" ref="D57">MMULT(B57:C57,$B$2:$B$3)</f>
        <v>8.8707208781885039E-2</v>
      </c>
      <c r="E57" s="36" cm="1">
        <f t="array" ref="E57">MMULT(MMULT(B57:C57,$F$2:$G$3),TRANSPOSE(B57:C57))</f>
        <v>4.4077762489516815E-2</v>
      </c>
      <c r="F57" s="36">
        <f t="shared" si="0"/>
        <v>0.20994704687019727</v>
      </c>
      <c r="H57" s="38">
        <v>50</v>
      </c>
      <c r="I57" s="37">
        <v>5.0707242551237153E-2</v>
      </c>
      <c r="J57" s="37">
        <v>8.1102443860201823E-2</v>
      </c>
      <c r="K57" s="37">
        <v>0.86819031358856102</v>
      </c>
      <c r="L57" s="37">
        <f t="array" ref="L57">MMULT(I57:K57,$B$2:$B$4)</f>
        <v>-0.10062486342283943</v>
      </c>
      <c r="M57" s="37" cm="1">
        <f t="array" ref="M57">MMULT(MMULT(I57:K57,$F$2:$H$4),TRANSPOSE(I57:K57))</f>
        <v>8.517010691026744E-2</v>
      </c>
      <c r="N57" s="37">
        <f t="shared" si="1"/>
        <v>0.29183917987526525</v>
      </c>
    </row>
    <row r="58" spans="1:14" x14ac:dyDescent="0.35">
      <c r="A58" s="38">
        <v>51</v>
      </c>
      <c r="B58" s="36">
        <v>0.37212668036320751</v>
      </c>
      <c r="C58" s="36">
        <v>0.62787331963679249</v>
      </c>
      <c r="D58" s="36">
        <f t="array" ref="D58">MMULT(B58:C58,$B$2:$B$3)</f>
        <v>2.5656637148879922E-2</v>
      </c>
      <c r="E58" s="36" cm="1">
        <f t="array" ref="E58">MMULT(MMULT(B58:C58,$F$2:$G$3),TRANSPOSE(B58:C58))</f>
        <v>3.7791864655124727E-2</v>
      </c>
      <c r="F58" s="36">
        <f t="shared" si="0"/>
        <v>0.19440129797695468</v>
      </c>
      <c r="H58" s="38">
        <v>51</v>
      </c>
      <c r="I58" s="37">
        <v>0.25756446236972608</v>
      </c>
      <c r="J58" s="37">
        <v>0.62249038366182952</v>
      </c>
      <c r="K58" s="37">
        <v>0.11994515396844441</v>
      </c>
      <c r="L58" s="37">
        <f t="array" ref="L58">MMULT(I58:K58,$B$2:$B$4)</f>
        <v>-1.5737841603420902E-3</v>
      </c>
      <c r="M58" s="37" cm="1">
        <f t="array" ref="M58">MMULT(MMULT(I58:K58,$F$2:$H$4),TRANSPOSE(I58:K58))</f>
        <v>3.6702515878459109E-2</v>
      </c>
      <c r="N58" s="37">
        <f t="shared" si="1"/>
        <v>0.19157900688347643</v>
      </c>
    </row>
    <row r="59" spans="1:14" x14ac:dyDescent="0.35">
      <c r="A59" s="38">
        <v>52</v>
      </c>
      <c r="B59" s="36">
        <v>0.46392055076294014</v>
      </c>
      <c r="C59" s="36">
        <v>0.53607944923705986</v>
      </c>
      <c r="D59" s="36">
        <f t="array" ref="D59">MMULT(B59:C59,$B$2:$B$3)</f>
        <v>3.8458135475809223E-2</v>
      </c>
      <c r="E59" s="36" cm="1">
        <f t="array" ref="E59">MMULT(MMULT(B59:C59,$F$2:$G$3),TRANSPOSE(B59:C59))</f>
        <v>3.6085437065085567E-2</v>
      </c>
      <c r="F59" s="36">
        <f t="shared" si="0"/>
        <v>0.1899616726213095</v>
      </c>
      <c r="H59" s="38">
        <v>52</v>
      </c>
      <c r="I59" s="37">
        <v>0.61685725903803978</v>
      </c>
      <c r="J59" s="37">
        <v>0.62477619919882943</v>
      </c>
      <c r="K59" s="37">
        <v>-0.2416334582368691</v>
      </c>
      <c r="L59" s="37">
        <f t="array" ref="L59">MMULT(I59:K59,$B$2:$B$4)</f>
        <v>8.2457448072664224E-2</v>
      </c>
      <c r="M59" s="37" cm="1">
        <f t="array" ref="M59">MMULT(MMULT(I59:K59,$F$2:$H$4),TRANSPOSE(I59:K59))</f>
        <v>5.1638122134236117E-2</v>
      </c>
      <c r="N59" s="37">
        <f t="shared" si="1"/>
        <v>0.22724023000832427</v>
      </c>
    </row>
    <row r="60" spans="1:14" x14ac:dyDescent="0.35">
      <c r="A60" s="38">
        <v>53</v>
      </c>
      <c r="B60" s="36">
        <v>0.17208835334777361</v>
      </c>
      <c r="C60" s="36">
        <v>0.82791164665222639</v>
      </c>
      <c r="D60" s="36">
        <f t="array" ref="D60">MMULT(B60:C60,$B$2:$B$3)</f>
        <v>-2.2405448465888482E-3</v>
      </c>
      <c r="E60" s="36" cm="1">
        <f t="array" ref="E60">MMULT(MMULT(B60:C60,$F$2:$G$3),TRANSPOSE(B60:C60))</f>
        <v>4.6775061802808694E-2</v>
      </c>
      <c r="F60" s="36">
        <f t="shared" si="0"/>
        <v>0.21627543041873409</v>
      </c>
      <c r="H60" s="38">
        <v>53</v>
      </c>
      <c r="I60" s="37">
        <v>0.85033806911358434</v>
      </c>
      <c r="J60" s="37">
        <v>8.2801840889529132E-2</v>
      </c>
      <c r="K60" s="37">
        <v>6.6860089996886529E-2</v>
      </c>
      <c r="L60" s="37">
        <f t="array" ref="L60">MMULT(I60:K60,$B$2:$B$4)</f>
        <v>8.6074563434379261E-2</v>
      </c>
      <c r="M60" s="37" cm="1">
        <f t="array" ref="M60">MMULT(MMULT(I60:K60,$F$2:$H$4),TRANSPOSE(I60:K60))</f>
        <v>4.5249698342629305E-2</v>
      </c>
      <c r="N60" s="37">
        <f t="shared" si="1"/>
        <v>0.21271976481424876</v>
      </c>
    </row>
    <row r="61" spans="1:14" x14ac:dyDescent="0.35">
      <c r="A61" s="38">
        <v>54</v>
      </c>
      <c r="B61" s="36">
        <v>0.22558026187428726</v>
      </c>
      <c r="C61" s="36">
        <v>0.77441973812571274</v>
      </c>
      <c r="D61" s="36">
        <f t="array" ref="D61">MMULT(B61:C61,$B$2:$B$3)</f>
        <v>5.219393104871739E-3</v>
      </c>
      <c r="E61" s="36" cm="1">
        <f t="array" ref="E61">MMULT(MMULT(B61:C61,$F$2:$G$3),TRANSPOSE(B61:C61))</f>
        <v>4.3665950323497515E-2</v>
      </c>
      <c r="F61" s="36">
        <f t="shared" si="0"/>
        <v>0.20896399288752479</v>
      </c>
      <c r="H61" s="38">
        <v>54</v>
      </c>
      <c r="I61" s="37">
        <v>0.8863097443668303</v>
      </c>
      <c r="J61" s="37">
        <v>0.4315221948480481</v>
      </c>
      <c r="K61" s="37">
        <v>-0.31783193921487829</v>
      </c>
      <c r="L61" s="37">
        <f t="array" ref="L61">MMULT(I61:K61,$B$2:$B$4)</f>
        <v>0.12718427613094332</v>
      </c>
      <c r="M61" s="37" cm="1">
        <f t="array" ref="M61">MMULT(MMULT(I61:K61,$F$2:$H$4),TRANSPOSE(I61:K61))</f>
        <v>6.3911402885916763E-2</v>
      </c>
      <c r="N61" s="37">
        <f t="shared" si="1"/>
        <v>0.25280704674893212</v>
      </c>
    </row>
    <row r="62" spans="1:14" x14ac:dyDescent="0.35">
      <c r="A62" s="38">
        <v>55</v>
      </c>
      <c r="B62" s="36">
        <v>0.20385288586525729</v>
      </c>
      <c r="C62" s="36">
        <v>0.79614711413474271</v>
      </c>
      <c r="D62" s="36">
        <f t="array" ref="D62">MMULT(B62:C62,$B$2:$B$3)</f>
        <v>2.1893109608577821E-3</v>
      </c>
      <c r="E62" s="36" cm="1">
        <f t="array" ref="E62">MMULT(MMULT(B62:C62,$F$2:$G$3),TRANSPOSE(B62:C62))</f>
        <v>4.4866572081204356E-2</v>
      </c>
      <c r="F62" s="36">
        <f t="shared" si="0"/>
        <v>0.2118173082663557</v>
      </c>
      <c r="H62" s="38">
        <v>55</v>
      </c>
      <c r="I62" s="37">
        <v>0.45899502092497135</v>
      </c>
      <c r="J62" s="37">
        <v>0.73382121984347382</v>
      </c>
      <c r="K62" s="37">
        <v>-0.19281624076844528</v>
      </c>
      <c r="L62" s="37">
        <f t="array" ref="L62">MMULT(I62:K62,$B$2:$B$4)</f>
        <v>5.5861909436401888E-2</v>
      </c>
      <c r="M62" s="37" cm="1">
        <f t="array" ref="M62">MMULT(MMULT(I62:K62,$F$2:$H$4),TRANSPOSE(I62:K62))</f>
        <v>4.9324896179988101E-2</v>
      </c>
      <c r="N62" s="37">
        <f t="shared" si="1"/>
        <v>0.22209208941335146</v>
      </c>
    </row>
    <row r="63" spans="1:14" x14ac:dyDescent="0.35">
      <c r="A63" s="38">
        <v>56</v>
      </c>
      <c r="B63" s="36">
        <v>0.7178766137569369</v>
      </c>
      <c r="C63" s="36">
        <v>0.2821233862430631</v>
      </c>
      <c r="D63" s="36">
        <f t="array" ref="D63">MMULT(B63:C63,$B$2:$B$3)</f>
        <v>7.3874640972026687E-2</v>
      </c>
      <c r="E63" s="36" cm="1">
        <f t="array" ref="E63">MMULT(MMULT(B63:C63,$F$2:$G$3),TRANSPOSE(B63:C63))</f>
        <v>3.9282784407650886E-2</v>
      </c>
      <c r="F63" s="36">
        <f t="shared" si="0"/>
        <v>0.19819885067187168</v>
      </c>
      <c r="H63" s="38">
        <v>56</v>
      </c>
      <c r="I63" s="37">
        <v>0.32669861110085241</v>
      </c>
      <c r="J63" s="37">
        <v>0.81506021629822401</v>
      </c>
      <c r="K63" s="37">
        <v>-0.14175882739907641</v>
      </c>
      <c r="L63" s="37">
        <f t="array" ref="L63">MMULT(I63:K63,$B$2:$B$4)</f>
        <v>3.2621577468382235E-2</v>
      </c>
      <c r="M63" s="37" cm="1">
        <f t="array" ref="M63">MMULT(MMULT(I63:K63,$F$2:$H$4),TRANSPOSE(I63:K63))</f>
        <v>4.9450829049836907E-2</v>
      </c>
      <c r="N63" s="37">
        <f t="shared" si="1"/>
        <v>0.22237542366421004</v>
      </c>
    </row>
    <row r="64" spans="1:14" x14ac:dyDescent="0.35">
      <c r="A64" s="38">
        <v>57</v>
      </c>
      <c r="B64" s="36">
        <v>0.90855029568345769</v>
      </c>
      <c r="C64" s="36">
        <v>9.1449704316542313E-2</v>
      </c>
      <c r="D64" s="36">
        <f t="array" ref="D64">MMULT(B64:C64,$B$2:$B$3)</f>
        <v>0.10046583719833718</v>
      </c>
      <c r="E64" s="36" cm="1">
        <f t="array" ref="E64">MMULT(MMULT(B64:C64,$F$2:$G$3),TRANSPOSE(B64:C64))</f>
        <v>4.9328834792397434E-2</v>
      </c>
      <c r="F64" s="36">
        <f t="shared" si="0"/>
        <v>0.22210095630680529</v>
      </c>
      <c r="H64" s="38">
        <v>57</v>
      </c>
      <c r="I64" s="37">
        <v>0.81899612712717518</v>
      </c>
      <c r="J64" s="37">
        <v>0.53859481726100322</v>
      </c>
      <c r="K64" s="37">
        <v>-0.3575909443881784</v>
      </c>
      <c r="L64" s="37">
        <f t="array" ref="L64">MMULT(I64:K64,$B$2:$B$4)</f>
        <v>0.1215271008636056</v>
      </c>
      <c r="M64" s="37" cm="1">
        <f t="array" ref="M64">MMULT(MMULT(I64:K64,$F$2:$H$4),TRANSPOSE(I64:K64))</f>
        <v>6.5591908345937894E-2</v>
      </c>
      <c r="N64" s="37">
        <f t="shared" si="1"/>
        <v>0.25610917270948708</v>
      </c>
    </row>
    <row r="65" spans="1:14" x14ac:dyDescent="0.35">
      <c r="A65" s="38">
        <v>58</v>
      </c>
      <c r="B65" s="36">
        <v>7.3971158340044751E-2</v>
      </c>
      <c r="C65" s="36">
        <v>0.92602884165995525</v>
      </c>
      <c r="D65" s="36">
        <f t="array" ref="D65">MMULT(B65:C65,$B$2:$B$3)</f>
        <v>-1.5923888867978929E-2</v>
      </c>
      <c r="E65" s="36" cm="1">
        <f t="array" ref="E65">MMULT(MMULT(B65:C65,$F$2:$G$3),TRANSPOSE(B65:C65))</f>
        <v>5.3819407789471675E-2</v>
      </c>
      <c r="F65" s="36">
        <f t="shared" si="0"/>
        <v>0.23199010278344134</v>
      </c>
      <c r="H65" s="38">
        <v>58</v>
      </c>
      <c r="I65" s="37">
        <v>0.49829379905741811</v>
      </c>
      <c r="J65" s="37">
        <v>0.30019626624100093</v>
      </c>
      <c r="K65" s="37">
        <v>0.20150993470158096</v>
      </c>
      <c r="L65" s="37">
        <f t="array" ref="L65">MMULT(I65:K65,$B$2:$B$4)</f>
        <v>2.4345443991105793E-2</v>
      </c>
      <c r="M65" s="37" cm="1">
        <f t="array" ref="M65">MMULT(MMULT(I65:K65,$F$2:$H$4),TRANSPOSE(I65:K65))</f>
        <v>3.2742793520931741E-2</v>
      </c>
      <c r="N65" s="37">
        <f t="shared" si="1"/>
        <v>0.18094969886941437</v>
      </c>
    </row>
    <row r="66" spans="1:14" x14ac:dyDescent="0.35">
      <c r="A66" s="38">
        <v>59</v>
      </c>
      <c r="B66" s="36">
        <v>0.66943919999970036</v>
      </c>
      <c r="C66" s="36">
        <v>0.33056080000029964</v>
      </c>
      <c r="D66" s="36">
        <f t="array" ref="D66">MMULT(B66:C66,$B$2:$B$3)</f>
        <v>6.7119598740188816E-2</v>
      </c>
      <c r="E66" s="36" cm="1">
        <f t="array" ref="E66">MMULT(MMULT(B66:C66,$F$2:$G$3),TRANSPOSE(B66:C66))</f>
        <v>3.7775220535342893E-2</v>
      </c>
      <c r="F66" s="36">
        <f t="shared" si="0"/>
        <v>0.19435848459828783</v>
      </c>
      <c r="H66" s="38">
        <v>59</v>
      </c>
      <c r="I66" s="37">
        <v>0.25448521296468962</v>
      </c>
      <c r="J66" s="37">
        <v>7.8306196974727516E-2</v>
      </c>
      <c r="K66" s="37">
        <v>0.66720859006058286</v>
      </c>
      <c r="L66" s="37">
        <f t="array" ref="L66">MMULT(I66:K66,$B$2:$B$4)</f>
        <v>-5.3349355733476961E-2</v>
      </c>
      <c r="M66" s="37" cm="1">
        <f t="array" ref="M66">MMULT(MMULT(I66:K66,$F$2:$H$4),TRANSPOSE(I66:K66))</f>
        <v>5.8519059957934591E-2</v>
      </c>
      <c r="N66" s="37">
        <f t="shared" si="1"/>
        <v>0.24190713085383531</v>
      </c>
    </row>
    <row r="67" spans="1:14" x14ac:dyDescent="0.35">
      <c r="A67" s="38">
        <v>60</v>
      </c>
      <c r="B67" s="36">
        <v>0.81702093210409199</v>
      </c>
      <c r="C67" s="36">
        <v>0.18297906789590801</v>
      </c>
      <c r="D67" s="36">
        <f t="array" ref="D67">MMULT(B67:C67,$B$2:$B$3)</f>
        <v>8.7701226776925365E-2</v>
      </c>
      <c r="E67" s="36" cm="1">
        <f t="array" ref="E67">MMULT(MMULT(B67:C67,$F$2:$G$3),TRANSPOSE(B67:C67))</f>
        <v>4.3688060329525331E-2</v>
      </c>
      <c r="F67" s="36">
        <f t="shared" si="0"/>
        <v>0.20901689005801741</v>
      </c>
      <c r="H67" s="38">
        <v>60</v>
      </c>
      <c r="I67" s="37">
        <v>0.12979231925104462</v>
      </c>
      <c r="J67" s="37">
        <v>5.1386860596324024E-2</v>
      </c>
      <c r="K67" s="37">
        <v>0.81882082015263136</v>
      </c>
      <c r="L67" s="37">
        <f t="array" ref="L67">MMULT(I67:K67,$B$2:$B$4)</f>
        <v>-8.496370705576467E-2</v>
      </c>
      <c r="M67" s="37" cm="1">
        <f t="array" ref="M67">MMULT(MMULT(I67:K67,$F$2:$H$4),TRANSPOSE(I67:K67))</f>
        <v>7.7321970155748487E-2</v>
      </c>
      <c r="N67" s="37">
        <f t="shared" si="1"/>
        <v>0.27806828326105171</v>
      </c>
    </row>
    <row r="68" spans="1:14" x14ac:dyDescent="0.35">
      <c r="A68" s="38">
        <v>61</v>
      </c>
      <c r="B68" s="36">
        <v>0.72181174310235818</v>
      </c>
      <c r="C68" s="36">
        <v>0.27818825689764182</v>
      </c>
      <c r="D68" s="36">
        <f t="array" ref="D68">MMULT(B68:C68,$B$2:$B$3)</f>
        <v>7.4423430902250676E-2</v>
      </c>
      <c r="E68" s="36" cm="1">
        <f t="array" ref="E68">MMULT(MMULT(B68:C68,$F$2:$G$3),TRANSPOSE(B68:C68))</f>
        <v>3.9423846761459762E-2</v>
      </c>
      <c r="F68" s="36">
        <f t="shared" si="0"/>
        <v>0.19855439245068279</v>
      </c>
      <c r="H68" s="38">
        <v>61</v>
      </c>
      <c r="I68" s="37">
        <v>0.51926321831798461</v>
      </c>
      <c r="J68" s="37">
        <v>0.64020522783878886</v>
      </c>
      <c r="K68" s="37">
        <v>-0.15946844615677347</v>
      </c>
      <c r="L68" s="37">
        <f t="array" ref="L68">MMULT(I68:K68,$B$2:$B$4)</f>
        <v>6.113805807000515E-2</v>
      </c>
      <c r="M68" s="37" cm="1">
        <f t="array" ref="M68">MMULT(MMULT(I68:K68,$F$2:$H$4),TRANSPOSE(I68:K68))</f>
        <v>4.5267797928167618E-2</v>
      </c>
      <c r="N68" s="37">
        <f t="shared" si="1"/>
        <v>0.21276230382322808</v>
      </c>
    </row>
    <row r="69" spans="1:14" x14ac:dyDescent="0.35">
      <c r="A69" s="38">
        <v>62</v>
      </c>
      <c r="B69" s="36">
        <v>0.58057024671841528</v>
      </c>
      <c r="C69" s="36">
        <v>0.41942975328158472</v>
      </c>
      <c r="D69" s="36">
        <f t="array" ref="D69">MMULT(B69:C69,$B$2:$B$3)</f>
        <v>5.4726006969929998E-2</v>
      </c>
      <c r="E69" s="36" cm="1">
        <f t="array" ref="E69">MMULT(MMULT(B69:C69,$F$2:$G$3),TRANSPOSE(B69:C69))</f>
        <v>3.6109675574995767E-2</v>
      </c>
      <c r="F69" s="36">
        <f t="shared" si="0"/>
        <v>0.19002546033359785</v>
      </c>
      <c r="H69" s="38">
        <v>62</v>
      </c>
      <c r="I69" s="37">
        <v>0.24418974288901563</v>
      </c>
      <c r="J69" s="37">
        <v>8.3674575056203904E-2</v>
      </c>
      <c r="K69" s="37">
        <v>0.67213568205478047</v>
      </c>
      <c r="L69" s="37">
        <f t="array" ref="L69">MMULT(I69:K69,$B$2:$B$4)</f>
        <v>-5.5247430350707588E-2</v>
      </c>
      <c r="M69" s="37" cm="1">
        <f t="array" ref="M69">MMULT(MMULT(I69:K69,$F$2:$H$4),TRANSPOSE(I69:K69))</f>
        <v>5.9019640454134298E-2</v>
      </c>
      <c r="N69" s="37">
        <f t="shared" si="1"/>
        <v>0.24293958190079751</v>
      </c>
    </row>
    <row r="70" spans="1:14" x14ac:dyDescent="0.35">
      <c r="A70" s="38">
        <v>63</v>
      </c>
      <c r="B70" s="36">
        <v>1.0435679386540664E-2</v>
      </c>
      <c r="C70" s="36">
        <v>0.98956432061345934</v>
      </c>
      <c r="D70" s="36">
        <f t="array" ref="D70">MMULT(B70:C70,$B$2:$B$3)</f>
        <v>-2.478449496272209E-2</v>
      </c>
      <c r="E70" s="36" cm="1">
        <f t="array" ref="E70">MMULT(MMULT(B70:C70,$F$2:$G$3),TRANSPOSE(B70:C70))</f>
        <v>5.9307167823956106E-2</v>
      </c>
      <c r="F70" s="36">
        <f t="shared" si="0"/>
        <v>0.24353063015554349</v>
      </c>
      <c r="H70" s="38">
        <v>63</v>
      </c>
      <c r="I70" s="37">
        <v>0.47683053101732031</v>
      </c>
      <c r="J70" s="37">
        <v>0.27748635433120417</v>
      </c>
      <c r="K70" s="37">
        <v>0.24568311465147552</v>
      </c>
      <c r="L70" s="37">
        <f t="array" ref="L70">MMULT(I70:K70,$B$2:$B$4)</f>
        <v>1.7207714123654291E-2</v>
      </c>
      <c r="M70" s="37" cm="1">
        <f t="array" ref="M70">MMULT(MMULT(I70:K70,$F$2:$H$4),TRANSPOSE(I70:K70))</f>
        <v>3.3154166321067775E-2</v>
      </c>
      <c r="N70" s="37">
        <f t="shared" si="1"/>
        <v>0.18208285564837723</v>
      </c>
    </row>
    <row r="71" spans="1:14" x14ac:dyDescent="0.35">
      <c r="A71" s="38">
        <v>64</v>
      </c>
      <c r="B71" s="36">
        <v>0.97705763155799374</v>
      </c>
      <c r="C71" s="36">
        <v>2.2942368442006256E-2</v>
      </c>
      <c r="D71" s="36">
        <f t="array" ref="D71">MMULT(B71:C71,$B$2:$B$3)</f>
        <v>0.11001981440576097</v>
      </c>
      <c r="E71" s="36" cm="1">
        <f t="array" ref="E71">MMULT(MMULT(B71:C71,$F$2:$G$3),TRANSPOSE(B71:C71))</f>
        <v>5.4539518976936062E-2</v>
      </c>
      <c r="F71" s="36">
        <f t="shared" si="0"/>
        <v>0.23353697560972236</v>
      </c>
      <c r="H71" s="38">
        <v>64</v>
      </c>
      <c r="I71" s="37">
        <v>0.54648419581075314</v>
      </c>
      <c r="J71" s="37">
        <v>0.42054035155010294</v>
      </c>
      <c r="K71" s="37">
        <v>3.2975452639143921E-2</v>
      </c>
      <c r="L71" s="37">
        <f t="array" ref="L71">MMULT(I71:K71,$B$2:$B$4)</f>
        <v>4.6878523469305121E-2</v>
      </c>
      <c r="M71" s="37" cm="1">
        <f t="array" ref="M71">MMULT(MMULT(I71:K71,$F$2:$H$4),TRANSPOSE(I71:K71))</f>
        <v>3.4763426510121903E-2</v>
      </c>
      <c r="N71" s="37">
        <f t="shared" si="1"/>
        <v>0.18644952805014525</v>
      </c>
    </row>
    <row r="72" spans="1:14" x14ac:dyDescent="0.35">
      <c r="A72" s="38">
        <v>65</v>
      </c>
      <c r="B72" s="36">
        <v>0.19816463551917674</v>
      </c>
      <c r="C72" s="36">
        <v>0.80183536448082326</v>
      </c>
      <c r="D72" s="36">
        <f t="array" ref="D72">MMULT(B72:C72,$B$2:$B$3)</f>
        <v>1.3960322051913554E-3</v>
      </c>
      <c r="E72" s="36" cm="1">
        <f t="array" ref="E72">MMULT(MMULT(B72:C72,$F$2:$G$3),TRANSPOSE(B72:C72))</f>
        <v>4.5194959534522072E-2</v>
      </c>
      <c r="F72" s="36">
        <f t="shared" si="0"/>
        <v>0.2125910617465421</v>
      </c>
      <c r="H72" s="38">
        <v>65</v>
      </c>
      <c r="I72" s="37">
        <v>0.64096363848594273</v>
      </c>
      <c r="J72" s="37">
        <v>0.69947436419927322</v>
      </c>
      <c r="K72" s="37">
        <v>-0.34043800268521585</v>
      </c>
      <c r="L72" s="37">
        <f t="array" ref="L72">MMULT(I72:K72,$B$2:$B$4)</f>
        <v>9.5089487030735387E-2</v>
      </c>
      <c r="M72" s="37" cm="1">
        <f t="array" ref="M72">MMULT(MMULT(I72:K72,$F$2:$H$4),TRANSPOSE(I72:K72))</f>
        <v>6.1863799230141819E-2</v>
      </c>
      <c r="N72" s="37">
        <f t="shared" si="1"/>
        <v>0.24872434386312453</v>
      </c>
    </row>
    <row r="73" spans="1:14" x14ac:dyDescent="0.35">
      <c r="A73" s="38">
        <v>66</v>
      </c>
      <c r="B73" s="36">
        <v>0.35359219331089242</v>
      </c>
      <c r="C73" s="36">
        <v>0.64640780668910758</v>
      </c>
      <c r="D73" s="36">
        <f t="array" ref="D73">MMULT(B73:C73,$B$2:$B$3)</f>
        <v>2.3071832695625318E-2</v>
      </c>
      <c r="E73" s="36" cm="1">
        <f t="array" ref="E73">MMULT(MMULT(B73:C73,$F$2:$G$3),TRANSPOSE(B73:C73))</f>
        <v>3.8320825100523197E-2</v>
      </c>
      <c r="F73" s="36">
        <f t="shared" ref="F73:F107" si="2">SQRT(E73)</f>
        <v>0.19575705632370752</v>
      </c>
      <c r="H73" s="38">
        <v>66</v>
      </c>
      <c r="I73" s="37">
        <v>0.6761956639700879</v>
      </c>
      <c r="J73" s="37">
        <v>0.71686191792813303</v>
      </c>
      <c r="K73" s="37">
        <v>-0.39305758189822093</v>
      </c>
      <c r="L73" s="37">
        <f t="array" ref="L73">MMULT(I73:K73,$B$2:$B$4)</f>
        <v>0.10493986687889062</v>
      </c>
      <c r="M73" s="37" cm="1">
        <f t="array" ref="M73">MMULT(MMULT(I73:K73,$F$2:$H$4),TRANSPOSE(I73:K73))</f>
        <v>6.8098005812974413E-2</v>
      </c>
      <c r="N73" s="37">
        <f t="shared" ref="N73:N107" si="3">SQRT(M73)</f>
        <v>0.26095594611538248</v>
      </c>
    </row>
    <row r="74" spans="1:14" x14ac:dyDescent="0.35">
      <c r="A74" s="38">
        <v>67</v>
      </c>
      <c r="B74" s="36">
        <v>0.43451199890850656</v>
      </c>
      <c r="C74" s="36">
        <v>0.56548800109149344</v>
      </c>
      <c r="D74" s="36">
        <f t="array" ref="D74">MMULT(B74:C74,$B$2:$B$3)</f>
        <v>3.4356842810814012E-2</v>
      </c>
      <c r="E74" s="36" cm="1">
        <f t="array" ref="E74">MMULT(MMULT(B74:C74,$F$2:$G$3),TRANSPOSE(B74:C74))</f>
        <v>3.6466684579311917E-2</v>
      </c>
      <c r="F74" s="36">
        <f t="shared" si="2"/>
        <v>0.19096252139965034</v>
      </c>
      <c r="H74" s="38">
        <v>67</v>
      </c>
      <c r="I74" s="37">
        <v>0.30154357426711909</v>
      </c>
      <c r="J74" s="37">
        <v>0.32900638678725869</v>
      </c>
      <c r="K74" s="37">
        <v>0.36945003894562223</v>
      </c>
      <c r="L74" s="37">
        <f t="array" ref="L74">MMULT(I74:K74,$B$2:$B$4)</f>
        <v>-1.8849901409440553E-2</v>
      </c>
      <c r="M74" s="37" cm="1">
        <f t="array" ref="M74">MMULT(MMULT(I74:K74,$F$2:$H$4),TRANSPOSE(I74:K74))</f>
        <v>3.6607648210041616E-2</v>
      </c>
      <c r="N74" s="37">
        <f t="shared" si="3"/>
        <v>0.19133125257009534</v>
      </c>
    </row>
    <row r="75" spans="1:14" x14ac:dyDescent="0.35">
      <c r="A75" s="38">
        <v>68</v>
      </c>
      <c r="B75" s="36">
        <v>7.5684109979618386E-2</v>
      </c>
      <c r="C75" s="36">
        <v>0.92431589002038161</v>
      </c>
      <c r="D75" s="36">
        <f t="array" ref="D75">MMULT(B75:C75,$B$2:$B$3)</f>
        <v>-1.5685002028883663E-2</v>
      </c>
      <c r="E75" s="36" cm="1">
        <f t="array" ref="E75">MMULT(MMULT(B75:C75,$F$2:$G$3),TRANSPOSE(B75:C75))</f>
        <v>5.3681533996717053E-2</v>
      </c>
      <c r="F75" s="36">
        <f t="shared" si="2"/>
        <v>0.23169275775629469</v>
      </c>
      <c r="H75" s="38">
        <v>68</v>
      </c>
      <c r="I75" s="37">
        <v>0.33527450998941477</v>
      </c>
      <c r="J75" s="37">
        <v>0.66098115744309627</v>
      </c>
      <c r="K75" s="37">
        <v>3.7443325674889616E-3</v>
      </c>
      <c r="L75" s="37">
        <f t="array" ref="L75">MMULT(I75:K75,$B$2:$B$4)</f>
        <v>2.0165957325920986E-2</v>
      </c>
      <c r="M75" s="37" cm="1">
        <f t="array" ref="M75">MMULT(MMULT(I75:K75,$F$2:$H$4),TRANSPOSE(I75:K75))</f>
        <v>3.8705201221525695E-2</v>
      </c>
      <c r="N75" s="37">
        <f t="shared" si="3"/>
        <v>0.1967363749323589</v>
      </c>
    </row>
    <row r="76" spans="1:14" x14ac:dyDescent="0.35">
      <c r="A76" s="38">
        <v>69</v>
      </c>
      <c r="B76" s="36">
        <v>0.42517449662125084</v>
      </c>
      <c r="C76" s="36">
        <v>0.57482550337874916</v>
      </c>
      <c r="D76" s="36">
        <f t="array" ref="D76">MMULT(B76:C76,$B$2:$B$3)</f>
        <v>3.3054642354645523E-2</v>
      </c>
      <c r="E76" s="36" cm="1">
        <f t="array" ref="E76">MMULT(MMULT(B76:C76,$F$2:$G$3),TRANSPOSE(B76:C76))</f>
        <v>3.6620360949577574E-2</v>
      </c>
      <c r="F76" s="36">
        <f t="shared" si="2"/>
        <v>0.19136447149243135</v>
      </c>
      <c r="H76" s="38">
        <v>69</v>
      </c>
      <c r="I76" s="37">
        <v>0.95338630330794505</v>
      </c>
      <c r="J76" s="37">
        <v>0.99179304906671983</v>
      </c>
      <c r="K76" s="37">
        <v>-0.94517935237466499</v>
      </c>
      <c r="L76" s="37">
        <f t="array" ref="L76">MMULT(I76:K76,$B$2:$B$4)</f>
        <v>0.19539861508895975</v>
      </c>
      <c r="M76" s="37" cm="1">
        <f t="array" ref="M76">MMULT(MMULT(I76:K76,$F$2:$H$4),TRANSPOSE(I76:K76))</f>
        <v>0.17061345690727298</v>
      </c>
      <c r="N76" s="37">
        <f t="shared" si="3"/>
        <v>0.41305381841507405</v>
      </c>
    </row>
    <row r="77" spans="1:14" x14ac:dyDescent="0.35">
      <c r="A77" s="38">
        <v>70</v>
      </c>
      <c r="B77" s="36">
        <v>0.40642677069727218</v>
      </c>
      <c r="C77" s="36">
        <v>0.59357322930272782</v>
      </c>
      <c r="D77" s="36">
        <f t="array" ref="D77">MMULT(B77:C77,$B$2:$B$3)</f>
        <v>3.0440099782201156E-2</v>
      </c>
      <c r="E77" s="36" cm="1">
        <f t="array" ref="E77">MMULT(MMULT(B77:C77,$F$2:$G$3),TRANSPOSE(B77:C77))</f>
        <v>3.6976393703013755E-2</v>
      </c>
      <c r="F77" s="36">
        <f t="shared" si="2"/>
        <v>0.19229246917914844</v>
      </c>
      <c r="H77" s="38">
        <v>70</v>
      </c>
      <c r="I77" s="37">
        <v>0.60780695538725327</v>
      </c>
      <c r="J77" s="37">
        <v>0.89230134138020534</v>
      </c>
      <c r="K77" s="37">
        <v>-0.5001082967674586</v>
      </c>
      <c r="L77" s="37">
        <f t="array" ref="L77">MMULT(I77:K77,$B$2:$B$4)</f>
        <v>0.10544630040390228</v>
      </c>
      <c r="M77" s="37" cm="1">
        <f t="array" ref="M77">MMULT(MMULT(I77:K77,$F$2:$H$4),TRANSPOSE(I77:K77))</f>
        <v>8.4283914862040149E-2</v>
      </c>
      <c r="N77" s="37">
        <f t="shared" si="3"/>
        <v>0.29031692141871468</v>
      </c>
    </row>
    <row r="78" spans="1:14" x14ac:dyDescent="0.35">
      <c r="A78" s="38">
        <v>71</v>
      </c>
      <c r="B78" s="36">
        <v>0.77166097785279097</v>
      </c>
      <c r="C78" s="36">
        <v>0.22833902214720903</v>
      </c>
      <c r="D78" s="36">
        <f t="array" ref="D78">MMULT(B78:C78,$B$2:$B$3)</f>
        <v>8.1375364538750133E-2</v>
      </c>
      <c r="E78" s="36" cm="1">
        <f t="array" ref="E78">MMULT(MMULT(B78:C78,$F$2:$G$3),TRANSPOSE(B78:C78))</f>
        <v>4.1452573448328256E-2</v>
      </c>
      <c r="F78" s="36">
        <f t="shared" si="2"/>
        <v>0.20359905070586223</v>
      </c>
      <c r="H78" s="38">
        <v>71</v>
      </c>
      <c r="I78" s="37">
        <v>0.38359431377771547</v>
      </c>
      <c r="J78" s="37">
        <v>0.23284046423081994</v>
      </c>
      <c r="K78" s="37">
        <v>0.38356522199146459</v>
      </c>
      <c r="L78" s="37">
        <f t="array" ref="L78">MMULT(I78:K78,$B$2:$B$4)</f>
        <v>-8.7315073004240878E-3</v>
      </c>
      <c r="M78" s="37" cm="1">
        <f t="array" ref="M78">MMULT(MMULT(I78:K78,$F$2:$H$4),TRANSPOSE(I78:K78))</f>
        <v>3.6990535515460651E-2</v>
      </c>
      <c r="N78" s="37">
        <f t="shared" si="3"/>
        <v>0.19232923728715989</v>
      </c>
    </row>
    <row r="79" spans="1:14" x14ac:dyDescent="0.35">
      <c r="A79" s="38">
        <v>72</v>
      </c>
      <c r="B79" s="36">
        <v>0.3598430231526949</v>
      </c>
      <c r="C79" s="36">
        <v>0.6401569768473051</v>
      </c>
      <c r="D79" s="36">
        <f t="array" ref="D79">MMULT(B79:C79,$B$2:$B$3)</f>
        <v>2.3943568329097279E-2</v>
      </c>
      <c r="E79" s="36" cm="1">
        <f t="array" ref="E79">MMULT(MMULT(B79:C79,$F$2:$G$3),TRANSPOSE(B79:C79))</f>
        <v>3.8135506734374831E-2</v>
      </c>
      <c r="F79" s="36">
        <f t="shared" si="2"/>
        <v>0.19528314503401165</v>
      </c>
      <c r="H79" s="38">
        <v>72</v>
      </c>
      <c r="I79" s="37">
        <v>0.50294681063319424</v>
      </c>
      <c r="J79" s="37">
        <v>0.4816373817316848</v>
      </c>
      <c r="K79" s="37">
        <v>1.5415807635120959E-2</v>
      </c>
      <c r="L79" s="37">
        <f t="array" ref="L79">MMULT(I79:K79,$B$2:$B$4)</f>
        <v>4.2454341649647009E-2</v>
      </c>
      <c r="M79" s="37" cm="1">
        <f t="array" ref="M79">MMULT(MMULT(I79:K79,$F$2:$H$4),TRANSPOSE(I79:K79))</f>
        <v>3.5225908311258082E-2</v>
      </c>
      <c r="N79" s="37">
        <f t="shared" si="3"/>
        <v>0.18768566357412086</v>
      </c>
    </row>
    <row r="80" spans="1:14" x14ac:dyDescent="0.35">
      <c r="A80" s="38">
        <v>73</v>
      </c>
      <c r="B80" s="36">
        <v>7.0474803800942731E-2</v>
      </c>
      <c r="C80" s="36">
        <v>0.92952519619905727</v>
      </c>
      <c r="D80" s="36">
        <f t="array" ref="D80">MMULT(B80:C80,$B$2:$B$3)</f>
        <v>-1.6411487621444246E-2</v>
      </c>
      <c r="E80" s="36" cm="1">
        <f t="array" ref="E80">MMULT(MMULT(B80:C80,$F$2:$G$3),TRANSPOSE(B80:C80))</f>
        <v>5.4102468439303907E-2</v>
      </c>
      <c r="F80" s="36">
        <f t="shared" si="2"/>
        <v>0.2325993732564727</v>
      </c>
      <c r="H80" s="38">
        <v>73</v>
      </c>
      <c r="I80" s="37">
        <v>0.5572632953345199</v>
      </c>
      <c r="J80" s="37">
        <v>0.11325156101275347</v>
      </c>
      <c r="K80" s="37">
        <v>0.32948514365272663</v>
      </c>
      <c r="L80" s="37">
        <f t="array" ref="L80">MMULT(I80:K80,$B$2:$B$4)</f>
        <v>2.0562206637003547E-2</v>
      </c>
      <c r="M80" s="37" cm="1">
        <f t="array" ref="M80">MMULT(MMULT(I80:K80,$F$2:$H$4),TRANSPOSE(I80:K80))</f>
        <v>3.7716191882376446E-2</v>
      </c>
      <c r="N80" s="37">
        <f t="shared" si="3"/>
        <v>0.19420657013184814</v>
      </c>
    </row>
    <row r="81" spans="1:14" x14ac:dyDescent="0.35">
      <c r="A81" s="38">
        <v>74</v>
      </c>
      <c r="B81" s="36">
        <v>3.7387275703146594E-2</v>
      </c>
      <c r="C81" s="36">
        <v>0.96261272429685341</v>
      </c>
      <c r="D81" s="36">
        <f t="array" ref="D81">MMULT(B81:C81,$B$2:$B$3)</f>
        <v>-2.1025847313890518E-2</v>
      </c>
      <c r="E81" s="36" cm="1">
        <f t="array" ref="E81">MMULT(MMULT(B81:C81,$F$2:$G$3),TRANSPOSE(B81:C81))</f>
        <v>5.689035577201005E-2</v>
      </c>
      <c r="F81" s="36">
        <f t="shared" si="2"/>
        <v>0.23851699262738085</v>
      </c>
      <c r="H81" s="38">
        <v>74</v>
      </c>
      <c r="I81" s="37">
        <v>0.66875115795389128</v>
      </c>
      <c r="J81" s="37">
        <v>2.7686540556728034E-2</v>
      </c>
      <c r="K81" s="37">
        <v>0.30356230148938068</v>
      </c>
      <c r="L81" s="37">
        <f t="array" ref="L81">MMULT(I81:K81,$B$2:$B$4)</f>
        <v>3.854238346888323E-2</v>
      </c>
      <c r="M81" s="37" cm="1">
        <f t="array" ref="M81">MMULT(MMULT(I81:K81,$F$2:$H$4),TRANSPOSE(I81:K81))</f>
        <v>4.1085981087970964E-2</v>
      </c>
      <c r="N81" s="37">
        <f t="shared" si="3"/>
        <v>0.20269677128156474</v>
      </c>
    </row>
    <row r="82" spans="1:14" x14ac:dyDescent="0.35">
      <c r="A82" s="38">
        <v>75</v>
      </c>
      <c r="B82" s="36">
        <v>0.91990771121712078</v>
      </c>
      <c r="C82" s="36">
        <v>8.0092288782879217E-2</v>
      </c>
      <c r="D82" s="36">
        <f t="array" ref="D82">MMULT(B82:C82,$B$2:$B$3)</f>
        <v>0.10204973310902593</v>
      </c>
      <c r="E82" s="36" cm="1">
        <f t="array" ref="E82">MMULT(MMULT(B82:C82,$F$2:$G$3),TRANSPOSE(B82:C82))</f>
        <v>5.0134148497847218E-2</v>
      </c>
      <c r="F82" s="36">
        <f t="shared" si="2"/>
        <v>0.22390656198032075</v>
      </c>
      <c r="H82" s="38">
        <v>75</v>
      </c>
      <c r="I82" s="37">
        <v>0.18391536184960755</v>
      </c>
      <c r="J82" s="37">
        <v>0.94828335393035201</v>
      </c>
      <c r="K82" s="37">
        <v>-0.13219871577995956</v>
      </c>
      <c r="L82" s="37">
        <f t="array" ref="L82">MMULT(I82:K82,$B$2:$B$4)</f>
        <v>1.1812179312877154E-2</v>
      </c>
      <c r="M82" s="37" cm="1">
        <f t="array" ref="M82">MMULT(MMULT(I82:K82,$F$2:$H$4),TRANSPOSE(I82:K82))</f>
        <v>5.6927852751496873E-2</v>
      </c>
      <c r="N82" s="37">
        <f t="shared" si="3"/>
        <v>0.23859558409890338</v>
      </c>
    </row>
    <row r="83" spans="1:14" x14ac:dyDescent="0.35">
      <c r="A83" s="38">
        <v>76</v>
      </c>
      <c r="B83" s="36">
        <v>0.630933016675985</v>
      </c>
      <c r="C83" s="36">
        <v>0.369066983324015</v>
      </c>
      <c r="D83" s="36">
        <f t="array" ref="D83">MMULT(B83:C83,$B$2:$B$3)</f>
        <v>6.1749557807734438E-2</v>
      </c>
      <c r="E83" s="36" cm="1">
        <f t="array" ref="E83">MMULT(MMULT(B83:C83,$F$2:$G$3),TRANSPOSE(B83:C83))</f>
        <v>3.687866840351884E-2</v>
      </c>
      <c r="F83" s="36">
        <f t="shared" si="2"/>
        <v>0.19203819516835405</v>
      </c>
      <c r="H83" s="38">
        <v>76</v>
      </c>
      <c r="I83" s="37">
        <v>0.86152583247425718</v>
      </c>
      <c r="J83" s="37">
        <v>0.49268562651010839</v>
      </c>
      <c r="K83" s="37">
        <v>-0.35421145898436546</v>
      </c>
      <c r="L83" s="37">
        <f t="array" ref="L83">MMULT(I83:K83,$B$2:$B$4)</f>
        <v>0.12714118392759521</v>
      </c>
      <c r="M83" s="37" cm="1">
        <f t="array" ref="M83">MMULT(MMULT(I83:K83,$F$2:$H$4),TRANSPOSE(I83:K83))</f>
        <v>6.6498317915596405E-2</v>
      </c>
      <c r="N83" s="37">
        <f t="shared" si="3"/>
        <v>0.25787267772215888</v>
      </c>
    </row>
    <row r="84" spans="1:14" x14ac:dyDescent="0.35">
      <c r="A84" s="38">
        <v>77</v>
      </c>
      <c r="B84" s="36">
        <v>0.2936560494444822</v>
      </c>
      <c r="C84" s="36">
        <v>0.7063439505555178</v>
      </c>
      <c r="D84" s="36">
        <f t="array" ref="D84">MMULT(B84:C84,$B$2:$B$3)</f>
        <v>1.4713186937610968E-2</v>
      </c>
      <c r="E84" s="36" cm="1">
        <f t="array" ref="E84">MMULT(MMULT(B84:C84,$F$2:$G$3),TRANSPOSE(B84:C84))</f>
        <v>4.0455497809093369E-2</v>
      </c>
      <c r="F84" s="36">
        <f t="shared" si="2"/>
        <v>0.20113552100286355</v>
      </c>
      <c r="H84" s="38">
        <v>77</v>
      </c>
      <c r="I84" s="37">
        <v>0.84328413928927226</v>
      </c>
      <c r="J84" s="37">
        <v>0.79353312471871451</v>
      </c>
      <c r="K84" s="37">
        <v>-0.63681726400798677</v>
      </c>
      <c r="L84" s="37">
        <f t="array" ref="L84">MMULT(I84:K84,$B$2:$B$4)</f>
        <v>0.1511122630225927</v>
      </c>
      <c r="M84" s="37" cm="1">
        <f t="array" ref="M84">MMULT(MMULT(I84:K84,$F$2:$H$4),TRANSPOSE(I84:K84))</f>
        <v>0.1052759462470408</v>
      </c>
      <c r="N84" s="37">
        <f t="shared" si="3"/>
        <v>0.32446254983748246</v>
      </c>
    </row>
    <row r="85" spans="1:14" x14ac:dyDescent="0.35">
      <c r="A85" s="38">
        <v>78</v>
      </c>
      <c r="B85" s="36">
        <v>0.92706074181373432</v>
      </c>
      <c r="C85" s="36">
        <v>7.2939258186265676E-2</v>
      </c>
      <c r="D85" s="36">
        <f t="array" ref="D85">MMULT(B85:C85,$B$2:$B$3)</f>
        <v>0.10304728892420473</v>
      </c>
      <c r="E85" s="36" cm="1">
        <f t="array" ref="E85">MMULT(MMULT(B85:C85,$F$2:$G$3),TRANSPOSE(B85:C85))</f>
        <v>5.0653284741614887E-2</v>
      </c>
      <c r="F85" s="36">
        <f t="shared" si="2"/>
        <v>0.22506284620437664</v>
      </c>
      <c r="H85" s="38">
        <v>78</v>
      </c>
      <c r="I85" s="37">
        <v>0.18739007294554577</v>
      </c>
      <c r="J85" s="37">
        <v>4.7207239587379046E-2</v>
      </c>
      <c r="K85" s="37">
        <v>0.76540268746707518</v>
      </c>
      <c r="L85" s="37">
        <f t="array" ref="L85">MMULT(I85:K85,$B$2:$B$4)</f>
        <v>-7.1919297946678132E-2</v>
      </c>
      <c r="M85" s="37" cm="1">
        <f t="array" ref="M85">MMULT(MMULT(I85:K85,$F$2:$H$4),TRANSPOSE(I85:K85))</f>
        <v>7.0034800471559563E-2</v>
      </c>
      <c r="N85" s="37">
        <f t="shared" si="3"/>
        <v>0.26464088964398447</v>
      </c>
    </row>
    <row r="86" spans="1:14" x14ac:dyDescent="0.35">
      <c r="A86" s="38">
        <v>79</v>
      </c>
      <c r="B86" s="36">
        <v>0.1876315515085919</v>
      </c>
      <c r="C86" s="36">
        <v>0.8123684484914081</v>
      </c>
      <c r="D86" s="36">
        <f t="array" ref="D86">MMULT(B86:C86,$B$2:$B$3)</f>
        <v>-7.290310336167255E-5</v>
      </c>
      <c r="E86" s="36" cm="1">
        <f t="array" ref="E86">MMULT(MMULT(B86:C86,$F$2:$G$3),TRANSPOSE(B86:C86))</f>
        <v>4.5818451608726218E-2</v>
      </c>
      <c r="F86" s="36">
        <f t="shared" si="2"/>
        <v>0.21405245060201067</v>
      </c>
      <c r="H86" s="38">
        <v>79</v>
      </c>
      <c r="I86" s="37">
        <v>9.9477303699315178E-2</v>
      </c>
      <c r="J86" s="37">
        <v>0.60195631025004082</v>
      </c>
      <c r="K86" s="37">
        <v>0.29856638605064401</v>
      </c>
      <c r="L86" s="37">
        <f t="array" ref="L86">MMULT(I86:K86,$B$2:$B$4)</f>
        <v>-4.037935011263092E-2</v>
      </c>
      <c r="M86" s="37" cm="1">
        <f t="array" ref="M86">MMULT(MMULT(I86:K86,$F$2:$H$4),TRANSPOSE(I86:K86))</f>
        <v>4.154560375231689E-2</v>
      </c>
      <c r="N86" s="37">
        <f t="shared" si="3"/>
        <v>0.20382738714980597</v>
      </c>
    </row>
    <row r="87" spans="1:14" x14ac:dyDescent="0.35">
      <c r="A87" s="38">
        <v>80</v>
      </c>
      <c r="B87" s="36">
        <v>0.98002311681568699</v>
      </c>
      <c r="C87" s="36">
        <v>1.997688318431301E-2</v>
      </c>
      <c r="D87" s="36">
        <f t="array" ref="D87">MMULT(B87:C87,$B$2:$B$3)</f>
        <v>0.11043337856205571</v>
      </c>
      <c r="E87" s="36" cm="1">
        <f t="array" ref="E87">MMULT(MMULT(B87:C87,$F$2:$G$3),TRANSPOSE(B87:C87))</f>
        <v>5.478418840999269E-2</v>
      </c>
      <c r="F87" s="36">
        <f t="shared" si="2"/>
        <v>0.23406022389545963</v>
      </c>
      <c r="H87" s="38">
        <v>80</v>
      </c>
      <c r="I87" s="37">
        <v>0.555764486182592</v>
      </c>
      <c r="J87" s="37">
        <v>7.5949781828945628E-3</v>
      </c>
      <c r="K87" s="37">
        <v>0.43664053563451344</v>
      </c>
      <c r="L87" s="37">
        <f t="array" ref="L87">MMULT(I87:K87,$B$2:$B$4)</f>
        <v>1.0299495700079611E-2</v>
      </c>
      <c r="M87" s="37" cm="1">
        <f t="array" ref="M87">MMULT(MMULT(I87:K87,$F$2:$H$4),TRANSPOSE(I87:K87))</f>
        <v>4.4168819493273892E-2</v>
      </c>
      <c r="N87" s="37">
        <f t="shared" si="3"/>
        <v>0.21016379206055902</v>
      </c>
    </row>
    <row r="88" spans="1:14" x14ac:dyDescent="0.35">
      <c r="A88" s="38">
        <v>81</v>
      </c>
      <c r="B88" s="36">
        <v>0.52539969509337592</v>
      </c>
      <c r="C88" s="36">
        <v>0.47460030490662408</v>
      </c>
      <c r="D88" s="36">
        <f t="array" ref="D88">MMULT(B88:C88,$B$2:$B$3)</f>
        <v>4.7031966820537133E-2</v>
      </c>
      <c r="E88" s="36" cm="1">
        <f t="array" ref="E88">MMULT(MMULT(B88:C88,$F$2:$G$3),TRANSPOSE(B88:C88))</f>
        <v>3.5792333732514274E-2</v>
      </c>
      <c r="F88" s="36">
        <f t="shared" si="2"/>
        <v>0.18918861945823875</v>
      </c>
      <c r="H88" s="38">
        <v>81</v>
      </c>
      <c r="I88" s="37">
        <v>0.55432358016328087</v>
      </c>
      <c r="J88" s="37">
        <v>0.65609757520213208</v>
      </c>
      <c r="K88" s="37">
        <v>-0.21042115536541295</v>
      </c>
      <c r="L88" s="37">
        <f t="array" ref="L88">MMULT(I88:K88,$B$2:$B$4)</f>
        <v>7.0808106357622635E-2</v>
      </c>
      <c r="M88" s="37" cm="1">
        <f t="array" ref="M88">MMULT(MMULT(I88:K88,$F$2:$H$4),TRANSPOSE(I88:K88))</f>
        <v>4.9173030482640614E-2</v>
      </c>
      <c r="N88" s="37">
        <f t="shared" si="3"/>
        <v>0.22174992780752065</v>
      </c>
    </row>
    <row r="89" spans="1:14" x14ac:dyDescent="0.35">
      <c r="A89" s="38">
        <v>82</v>
      </c>
      <c r="B89" s="36">
        <v>0.33709922002545378</v>
      </c>
      <c r="C89" s="36">
        <v>0.66290077997454622</v>
      </c>
      <c r="D89" s="36">
        <f t="array" ref="D89">MMULT(B89:C89,$B$2:$B$3)</f>
        <v>2.0771736087864812E-2</v>
      </c>
      <c r="E89" s="36" cm="1">
        <f t="array" ref="E89">MMULT(MMULT(B89:C89,$F$2:$G$3),TRANSPOSE(B89:C89))</f>
        <v>3.8843620225951267E-2</v>
      </c>
      <c r="F89" s="36">
        <f t="shared" si="2"/>
        <v>0.19708784900635368</v>
      </c>
      <c r="H89" s="38">
        <v>82</v>
      </c>
      <c r="I89" s="37">
        <v>0.59243599772258659</v>
      </c>
      <c r="J89" s="37">
        <v>0.3209246803196788</v>
      </c>
      <c r="K89" s="37">
        <v>8.6639321957734605E-2</v>
      </c>
      <c r="L89" s="37">
        <f t="array" ref="L89">MMULT(I89:K89,$B$2:$B$4)</f>
        <v>4.825199510376553E-2</v>
      </c>
      <c r="M89" s="37" cm="1">
        <f t="array" ref="M89">MMULT(MMULT(I89:K89,$F$2:$H$4),TRANSPOSE(I89:K89))</f>
        <v>3.429977662977484E-2</v>
      </c>
      <c r="N89" s="37">
        <f t="shared" si="3"/>
        <v>0.185201988730615</v>
      </c>
    </row>
    <row r="90" spans="1:14" x14ac:dyDescent="0.35">
      <c r="A90" s="38">
        <v>83</v>
      </c>
      <c r="B90" s="36">
        <v>0.50480046575299331</v>
      </c>
      <c r="C90" s="36">
        <v>0.49519953424700669</v>
      </c>
      <c r="D90" s="36">
        <f t="array" ref="D90">MMULT(B90:C90,$B$2:$B$3)</f>
        <v>4.4159215091161212E-2</v>
      </c>
      <c r="E90" s="36" cm="1">
        <f t="array" ref="E90">MMULT(MMULT(B90:C90,$F$2:$G$3),TRANSPOSE(B90:C90))</f>
        <v>3.5814600455281412E-2</v>
      </c>
      <c r="F90" s="36">
        <f t="shared" si="2"/>
        <v>0.18924745825315967</v>
      </c>
      <c r="H90" s="38">
        <v>83</v>
      </c>
      <c r="I90" s="37">
        <v>0.3793171987216456</v>
      </c>
      <c r="J90" s="37">
        <v>0.4347598209472352</v>
      </c>
      <c r="K90" s="37">
        <v>0.1859229803311192</v>
      </c>
      <c r="L90" s="37">
        <f t="array" ref="L90">MMULT(I90:K90,$B$2:$B$4)</f>
        <v>9.2154860956452228E-3</v>
      </c>
      <c r="M90" s="37" cm="1">
        <f t="array" ref="M90">MMULT(MMULT(I90:K90,$F$2:$H$4),TRANSPOSE(I90:K90))</f>
        <v>3.26420522471167E-2</v>
      </c>
      <c r="N90" s="37">
        <f t="shared" si="3"/>
        <v>0.1806711162502648</v>
      </c>
    </row>
    <row r="91" spans="1:14" x14ac:dyDescent="0.35">
      <c r="A91" s="38">
        <v>84</v>
      </c>
      <c r="B91" s="36">
        <v>0.73903762016826458</v>
      </c>
      <c r="C91" s="36">
        <v>0.26096237983173542</v>
      </c>
      <c r="D91" s="36">
        <f t="array" ref="D91">MMULT(B91:C91,$B$2:$B$3)</f>
        <v>7.682573767370296E-2</v>
      </c>
      <c r="E91" s="36" cm="1">
        <f t="array" ref="E91">MMULT(MMULT(B91:C91,$F$2:$G$3),TRANSPOSE(B91:C91))</f>
        <v>4.0074214131781596E-2</v>
      </c>
      <c r="F91" s="36">
        <f t="shared" si="2"/>
        <v>0.20018544935079971</v>
      </c>
      <c r="H91" s="38">
        <v>84</v>
      </c>
      <c r="I91" s="37">
        <v>0.38255121544073822</v>
      </c>
      <c r="J91" s="37">
        <v>0.55372660710026766</v>
      </c>
      <c r="K91" s="37">
        <v>6.3722177458994111E-2</v>
      </c>
      <c r="L91" s="37">
        <f t="array" ref="L91">MMULT(I91:K91,$B$2:$B$4)</f>
        <v>2.113179997562957E-2</v>
      </c>
      <c r="M91" s="37" cm="1">
        <f t="array" ref="M91">MMULT(MMULT(I91:K91,$F$2:$H$4),TRANSPOSE(I91:K91))</f>
        <v>3.4851160128192213E-2</v>
      </c>
      <c r="N91" s="37">
        <f t="shared" si="3"/>
        <v>0.18668465423861763</v>
      </c>
    </row>
    <row r="92" spans="1:14" x14ac:dyDescent="0.35">
      <c r="A92" s="38">
        <v>85</v>
      </c>
      <c r="B92" s="36">
        <v>0.17106780886581063</v>
      </c>
      <c r="C92" s="36">
        <v>0.82893219113418937</v>
      </c>
      <c r="D92" s="36">
        <f t="array" ref="D92">MMULT(B92:C92,$B$2:$B$3)</f>
        <v>-2.3828691479993273E-3</v>
      </c>
      <c r="E92" s="36" cm="1">
        <f t="array" ref="E92">MMULT(MMULT(B92:C92,$F$2:$G$3),TRANSPOSE(B92:C92))</f>
        <v>4.6839395895871279E-2</v>
      </c>
      <c r="F92" s="36">
        <f t="shared" si="2"/>
        <v>0.21642411117033905</v>
      </c>
      <c r="H92" s="38">
        <v>85</v>
      </c>
      <c r="I92" s="37">
        <v>0.65946581682653838</v>
      </c>
      <c r="J92" s="37">
        <v>0.95045124893479604</v>
      </c>
      <c r="K92" s="37">
        <v>-0.60991706576133442</v>
      </c>
      <c r="L92" s="37">
        <f t="array" ref="L92">MMULT(I92:K92,$B$2:$B$4)</f>
        <v>0.12295324031493851</v>
      </c>
      <c r="M92" s="37" cm="1">
        <f t="array" ref="M92">MMULT(MMULT(I92:K92,$F$2:$H$4),TRANSPOSE(I92:K92))</f>
        <v>0.10183682844936245</v>
      </c>
      <c r="N92" s="37">
        <f t="shared" si="3"/>
        <v>0.31911883123589313</v>
      </c>
    </row>
    <row r="93" spans="1:14" x14ac:dyDescent="0.35">
      <c r="A93" s="38">
        <v>86</v>
      </c>
      <c r="B93" s="36">
        <v>0.11819247681657763</v>
      </c>
      <c r="C93" s="36">
        <v>0.88180752318342237</v>
      </c>
      <c r="D93" s="36">
        <f t="array" ref="D93">MMULT(B93:C93,$B$2:$B$3)</f>
        <v>-9.7568198466296292E-3</v>
      </c>
      <c r="E93" s="36" cm="1">
        <f t="array" ref="E93">MMULT(MMULT(B93:C93,$F$2:$G$3),TRANSPOSE(B93:C93))</f>
        <v>5.0429596688641547E-2</v>
      </c>
      <c r="F93" s="36">
        <f t="shared" si="2"/>
        <v>0.22456535059675067</v>
      </c>
      <c r="H93" s="38">
        <v>86</v>
      </c>
      <c r="I93" s="37">
        <v>0.81490443936336021</v>
      </c>
      <c r="J93" s="37">
        <v>0.59123442576052632</v>
      </c>
      <c r="K93" s="37">
        <v>-0.40613886512388664</v>
      </c>
      <c r="L93" s="37">
        <f t="array" ref="L93">MMULT(I93:K93,$B$2:$B$4)</f>
        <v>0.12551141068947241</v>
      </c>
      <c r="M93" s="37" cm="1">
        <f t="array" ref="M93">MMULT(MMULT(I93:K93,$F$2:$H$4),TRANSPOSE(I93:K93))</f>
        <v>7.0960797074508919E-2</v>
      </c>
      <c r="N93" s="37">
        <f t="shared" si="3"/>
        <v>0.26638467875331889</v>
      </c>
    </row>
    <row r="94" spans="1:14" x14ac:dyDescent="0.35">
      <c r="A94" s="38">
        <v>87</v>
      </c>
      <c r="B94" s="36">
        <v>0.85475198361687887</v>
      </c>
      <c r="C94" s="36">
        <v>0.14524801638312113</v>
      </c>
      <c r="D94" s="36">
        <f t="array" ref="D94">MMULT(B94:C94,$B$2:$B$3)</f>
        <v>9.296316845898818E-2</v>
      </c>
      <c r="E94" s="36" cm="1">
        <f t="array" ref="E94">MMULT(MMULT(B94:C94,$F$2:$G$3),TRANSPOSE(B94:C94))</f>
        <v>4.5830296130099098E-2</v>
      </c>
      <c r="F94" s="36">
        <f t="shared" si="2"/>
        <v>0.21408011614836886</v>
      </c>
      <c r="H94" s="38">
        <v>87</v>
      </c>
      <c r="I94" s="37">
        <v>0.50318633950272507</v>
      </c>
      <c r="J94" s="37">
        <v>0.94465764577992173</v>
      </c>
      <c r="K94" s="37">
        <v>-0.44784398528264679</v>
      </c>
      <c r="L94" s="37">
        <f t="array" ref="L94">MMULT(I94:K94,$B$2:$B$4)</f>
        <v>8.5952376753478166E-2</v>
      </c>
      <c r="M94" s="37" cm="1">
        <f t="array" ref="M94">MMULT(MMULT(I94:K94,$F$2:$H$4),TRANSPOSE(I94:K94))</f>
        <v>7.935650463300746E-2</v>
      </c>
      <c r="N94" s="37">
        <f t="shared" si="3"/>
        <v>0.28170286585870485</v>
      </c>
    </row>
    <row r="95" spans="1:14" x14ac:dyDescent="0.35">
      <c r="A95" s="38">
        <v>88</v>
      </c>
      <c r="B95" s="36">
        <v>0.87689423387106602</v>
      </c>
      <c r="C95" s="36">
        <v>0.12310576612893398</v>
      </c>
      <c r="D95" s="36">
        <f t="array" ref="D95">MMULT(B95:C95,$B$2:$B$3)</f>
        <v>9.6051108626987153E-2</v>
      </c>
      <c r="E95" s="36" cm="1">
        <f t="array" ref="E95">MMULT(MMULT(B95:C95,$F$2:$G$3),TRANSPOSE(B95:C95))</f>
        <v>4.7207009964903443E-2</v>
      </c>
      <c r="F95" s="36">
        <f t="shared" si="2"/>
        <v>0.21727174221445236</v>
      </c>
      <c r="H95" s="38">
        <v>88</v>
      </c>
      <c r="I95" s="37">
        <v>0.40872325320358516</v>
      </c>
      <c r="J95" s="37">
        <v>0.94475187847258302</v>
      </c>
      <c r="K95" s="37">
        <v>-0.35347513167616817</v>
      </c>
      <c r="L95" s="37">
        <f t="array" ref="L95">MMULT(I95:K95,$B$2:$B$4)</f>
        <v>6.3924620623724365E-2</v>
      </c>
      <c r="M95" s="37" cm="1">
        <f t="array" ref="M95">MMULT(MMULT(I95:K95,$F$2:$H$4),TRANSPOSE(I95:K95))</f>
        <v>6.9692386013603697E-2</v>
      </c>
      <c r="N95" s="37">
        <f t="shared" si="3"/>
        <v>0.26399315524006239</v>
      </c>
    </row>
    <row r="96" spans="1:14" x14ac:dyDescent="0.35">
      <c r="A96" s="38">
        <v>89</v>
      </c>
      <c r="B96" s="36">
        <v>0.5139886466120468</v>
      </c>
      <c r="C96" s="36">
        <v>0.4860113533879532</v>
      </c>
      <c r="D96" s="36">
        <f t="array" ref="D96">MMULT(B96:C96,$B$2:$B$3)</f>
        <v>4.5440591302693518E-2</v>
      </c>
      <c r="E96" s="36" cm="1">
        <f t="array" ref="E96">MMULT(MMULT(B96:C96,$F$2:$G$3),TRANSPOSE(B96:C96))</f>
        <v>3.5795213352178903E-2</v>
      </c>
      <c r="F96" s="36">
        <f t="shared" si="2"/>
        <v>0.18919622975149084</v>
      </c>
      <c r="H96" s="38">
        <v>89</v>
      </c>
      <c r="I96" s="37">
        <v>9.9814186099008273E-2</v>
      </c>
      <c r="J96" s="37">
        <v>0.14699794055084081</v>
      </c>
      <c r="K96" s="37">
        <v>0.75318787335015092</v>
      </c>
      <c r="L96" s="37">
        <f t="array" ref="L96">MMULT(I96:K96,$B$2:$B$4)</f>
        <v>-8.298652376192385E-2</v>
      </c>
      <c r="M96" s="37" cm="1">
        <f t="array" ref="M96">MMULT(MMULT(I96:K96,$F$2:$H$4),TRANSPOSE(I96:K96))</f>
        <v>6.9260773309932022E-2</v>
      </c>
      <c r="N96" s="37">
        <f t="shared" si="3"/>
        <v>0.26317441613867415</v>
      </c>
    </row>
    <row r="97" spans="1:14" x14ac:dyDescent="0.35">
      <c r="A97" s="38">
        <v>90</v>
      </c>
      <c r="B97" s="36">
        <v>0.33418623543854031</v>
      </c>
      <c r="C97" s="36">
        <v>0.66581376456145969</v>
      </c>
      <c r="D97" s="36">
        <f t="array" ref="D97">MMULT(B97:C97,$B$2:$B$3)</f>
        <v>2.036549363231353E-2</v>
      </c>
      <c r="E97" s="36" cm="1">
        <f t="array" ref="E97">MMULT(MMULT(B97:C97,$F$2:$G$3),TRANSPOSE(B97:C97))</f>
        <v>3.8941054005234621E-2</v>
      </c>
      <c r="F97" s="36">
        <f t="shared" si="2"/>
        <v>0.1973348778225345</v>
      </c>
      <c r="H97" s="38">
        <v>90</v>
      </c>
      <c r="I97" s="37">
        <v>0.67451899476060551</v>
      </c>
      <c r="J97" s="37">
        <v>0.36042719792147182</v>
      </c>
      <c r="K97" s="37">
        <v>-3.4946192682077326E-2</v>
      </c>
      <c r="L97" s="37">
        <f t="array" ref="L97">MMULT(I97:K97,$B$2:$B$4)</f>
        <v>7.1106795031083914E-2</v>
      </c>
      <c r="M97" s="37" cm="1">
        <f t="array" ref="M97">MMULT(MMULT(I97:K97,$F$2:$H$4),TRANSPOSE(I97:K97))</f>
        <v>3.9012595010782615E-2</v>
      </c>
      <c r="N97" s="37">
        <f t="shared" si="3"/>
        <v>0.19751606266524913</v>
      </c>
    </row>
    <row r="98" spans="1:14" x14ac:dyDescent="0.35">
      <c r="A98" s="38">
        <v>91</v>
      </c>
      <c r="B98" s="36">
        <v>7.8905344383631726E-2</v>
      </c>
      <c r="C98" s="36">
        <v>0.92109465561636827</v>
      </c>
      <c r="D98" s="36">
        <f t="array" ref="D98">MMULT(B98:C98,$B$2:$B$3)</f>
        <v>-1.5235771305153944E-2</v>
      </c>
      <c r="E98" s="36" cm="1">
        <f t="array" ref="E98">MMULT(MMULT(B98:C98,$F$2:$G$3),TRANSPOSE(B98:C98))</f>
        <v>5.3423693353452831E-2</v>
      </c>
      <c r="F98" s="36">
        <f t="shared" si="2"/>
        <v>0.23113566006450159</v>
      </c>
      <c r="H98" s="38">
        <v>91</v>
      </c>
      <c r="I98" s="37">
        <v>0.69569364598728112</v>
      </c>
      <c r="J98" s="37">
        <v>0.85411068515076261</v>
      </c>
      <c r="K98" s="37">
        <v>-0.54980433113804361</v>
      </c>
      <c r="L98" s="37">
        <f t="array" ref="L98">MMULT(I98:K98,$B$2:$B$4)</f>
        <v>0.12236555986565459</v>
      </c>
      <c r="M98" s="37" cm="1">
        <f t="array" ref="M98">MMULT(MMULT(I98:K98,$F$2:$H$4),TRANSPOSE(I98:K98))</f>
        <v>9.0768457845184752E-2</v>
      </c>
      <c r="N98" s="37">
        <f t="shared" si="3"/>
        <v>0.30127804076166048</v>
      </c>
    </row>
    <row r="99" spans="1:14" x14ac:dyDescent="0.35">
      <c r="A99" s="38">
        <v>92</v>
      </c>
      <c r="B99" s="36">
        <v>0.35201791439596652</v>
      </c>
      <c r="C99" s="36">
        <v>0.64798208560403348</v>
      </c>
      <c r="D99" s="36">
        <f t="array" ref="D99">MMULT(B99:C99,$B$2:$B$3)</f>
        <v>2.285228504165035E-2</v>
      </c>
      <c r="E99" s="36" cm="1">
        <f t="array" ref="E99">MMULT(MMULT(B99:C99,$F$2:$G$3),TRANSPOSE(B99:C99))</f>
        <v>3.8368608677131905E-2</v>
      </c>
      <c r="F99" s="36">
        <f t="shared" si="2"/>
        <v>0.19587906645972128</v>
      </c>
      <c r="H99" s="38">
        <v>92</v>
      </c>
      <c r="I99" s="37">
        <v>9.823620230351171E-2</v>
      </c>
      <c r="J99" s="37">
        <v>0.74826809376049752</v>
      </c>
      <c r="K99" s="37">
        <v>0.15349570393599077</v>
      </c>
      <c r="L99" s="37">
        <f t="array" ref="L99">MMULT(I99:K99,$B$2:$B$4)</f>
        <v>-2.6941401654642091E-2</v>
      </c>
      <c r="M99" s="37" cm="1">
        <f t="array" ref="M99">MMULT(MMULT(I99:K99,$F$2:$H$4),TRANSPOSE(I99:K99))</f>
        <v>4.3797719523989614E-2</v>
      </c>
      <c r="N99" s="37">
        <f t="shared" si="3"/>
        <v>0.20927904702571065</v>
      </c>
    </row>
    <row r="100" spans="1:14" x14ac:dyDescent="0.35">
      <c r="A100" s="38">
        <v>93</v>
      </c>
      <c r="B100" s="36">
        <v>0.37154790725913855</v>
      </c>
      <c r="C100" s="36">
        <v>0.62845209274086145</v>
      </c>
      <c r="D100" s="36">
        <f t="array" ref="D100">MMULT(B100:C100,$B$2:$B$3)</f>
        <v>2.5575921923656861E-2</v>
      </c>
      <c r="E100" s="36" cm="1">
        <f t="array" ref="E100">MMULT(MMULT(B100:C100,$F$2:$G$3),TRANSPOSE(B100:C100))</f>
        <v>3.7807445225675501E-2</v>
      </c>
      <c r="F100" s="36">
        <f t="shared" si="2"/>
        <v>0.19444136706389281</v>
      </c>
      <c r="H100" s="38">
        <v>93</v>
      </c>
      <c r="I100" s="37">
        <v>0.78886397934550434</v>
      </c>
      <c r="J100" s="37">
        <v>0.77935681029255033</v>
      </c>
      <c r="K100" s="37">
        <v>-0.56822078963805467</v>
      </c>
      <c r="L100" s="37">
        <f t="array" ref="L100">MMULT(I100:K100,$B$2:$B$4)</f>
        <v>0.13708691421155916</v>
      </c>
      <c r="M100" s="37" cm="1">
        <f t="array" ref="M100">MMULT(MMULT(I100:K100,$F$2:$H$4),TRANSPOSE(I100:K100))</f>
        <v>9.3398446734963156E-2</v>
      </c>
      <c r="N100" s="37">
        <f t="shared" si="3"/>
        <v>0.30561159456892856</v>
      </c>
    </row>
    <row r="101" spans="1:14" x14ac:dyDescent="0.35">
      <c r="A101" s="38">
        <v>94</v>
      </c>
      <c r="B101" s="36">
        <v>0.70581603732610432</v>
      </c>
      <c r="C101" s="36">
        <v>0.29418396267389568</v>
      </c>
      <c r="D101" s="36">
        <f t="array" ref="D101">MMULT(B101:C101,$B$2:$B$3)</f>
        <v>7.2192682815901743E-2</v>
      </c>
      <c r="E101" s="36" cm="1">
        <f t="array" ref="E101">MMULT(MMULT(B101:C101,$F$2:$G$3),TRANSPOSE(B101:C101))</f>
        <v>3.8867847032490493E-2</v>
      </c>
      <c r="F101" s="36">
        <f t="shared" si="2"/>
        <v>0.19714930137459399</v>
      </c>
      <c r="H101" s="38">
        <v>94</v>
      </c>
      <c r="I101" s="37">
        <v>0.78852947159831333</v>
      </c>
      <c r="J101" s="37">
        <v>0.90322424512936705</v>
      </c>
      <c r="K101" s="37">
        <v>-0.69175371672768038</v>
      </c>
      <c r="L101" s="37">
        <f t="array" ref="L101">MMULT(I101:K101,$B$2:$B$4)</f>
        <v>0.14863054906471915</v>
      </c>
      <c r="M101" s="37" cm="1">
        <f t="array" ref="M101">MMULT(MMULT(I101:K101,$F$2:$H$4),TRANSPOSE(I101:K101))</f>
        <v>0.11534173946516108</v>
      </c>
      <c r="N101" s="37">
        <f t="shared" si="3"/>
        <v>0.3396199927347639</v>
      </c>
    </row>
    <row r="102" spans="1:14" x14ac:dyDescent="0.35">
      <c r="A102" s="38">
        <v>95</v>
      </c>
      <c r="B102" s="36">
        <v>0.8461351002114279</v>
      </c>
      <c r="C102" s="36">
        <v>0.1538648997885721</v>
      </c>
      <c r="D102" s="36">
        <f t="array" ref="D102">MMULT(B102:C102,$B$2:$B$3)</f>
        <v>9.1761464924559735E-2</v>
      </c>
      <c r="E102" s="36" cm="1">
        <f t="array" ref="E102">MMULT(MMULT(B102:C102,$F$2:$G$3),TRANSPOSE(B102:C102))</f>
        <v>4.5318436020762874E-2</v>
      </c>
      <c r="F102" s="36">
        <f t="shared" si="2"/>
        <v>0.21288127212313177</v>
      </c>
      <c r="H102" s="38">
        <v>95</v>
      </c>
      <c r="I102" s="37">
        <v>0.10103982943086032</v>
      </c>
      <c r="J102" s="37">
        <v>0.20428911218039536</v>
      </c>
      <c r="K102" s="37">
        <v>0.69467105838874432</v>
      </c>
      <c r="L102" s="37">
        <f t="array" ref="L102">MMULT(I102:K102,$B$2:$B$4)</f>
        <v>-7.7325347258151197E-2</v>
      </c>
      <c r="M102" s="37" cm="1">
        <f t="array" ref="M102">MMULT(MMULT(I102:K102,$F$2:$H$4),TRANSPOSE(I102:K102))</f>
        <v>6.2729446266942906E-2</v>
      </c>
      <c r="N102" s="37">
        <f t="shared" si="3"/>
        <v>0.25045847214047862</v>
      </c>
    </row>
    <row r="103" spans="1:14" x14ac:dyDescent="0.35">
      <c r="A103" s="38">
        <v>96</v>
      </c>
      <c r="B103" s="36">
        <v>0.94981748548945033</v>
      </c>
      <c r="C103" s="36">
        <v>5.0182514510549669E-2</v>
      </c>
      <c r="D103" s="36">
        <f t="array" ref="D103">MMULT(B103:C103,$B$2:$B$3)</f>
        <v>0.10622092584377717</v>
      </c>
      <c r="E103" s="36" cm="1">
        <f t="array" ref="E103">MMULT(MMULT(B103:C103,$F$2:$G$3),TRANSPOSE(B103:C103))</f>
        <v>5.2366252815893542E-2</v>
      </c>
      <c r="F103" s="36">
        <f t="shared" si="2"/>
        <v>0.2288367383439415</v>
      </c>
      <c r="H103" s="38">
        <v>96</v>
      </c>
      <c r="I103" s="37">
        <v>0.78634168669316395</v>
      </c>
      <c r="J103" s="37">
        <v>0.73626312067619071</v>
      </c>
      <c r="K103" s="37">
        <v>-0.52260480736935477</v>
      </c>
      <c r="L103" s="37">
        <f t="array" ref="L103">MMULT(I103:K103,$B$2:$B$4)</f>
        <v>0.13245530864240362</v>
      </c>
      <c r="M103" s="37" cm="1">
        <f t="array" ref="M103">MMULT(MMULT(I103:K103,$F$2:$H$4),TRANSPOSE(I103:K103))</f>
        <v>8.6255988106915177E-2</v>
      </c>
      <c r="N103" s="37">
        <f t="shared" si="3"/>
        <v>0.29369369776506132</v>
      </c>
    </row>
    <row r="104" spans="1:14" x14ac:dyDescent="0.35">
      <c r="A104" s="38">
        <v>97</v>
      </c>
      <c r="B104" s="36">
        <v>0.30180334331664493</v>
      </c>
      <c r="C104" s="36">
        <v>0.69819665668335507</v>
      </c>
      <c r="D104" s="36">
        <f t="array" ref="D104">MMULT(B104:C104,$B$2:$B$3)</f>
        <v>1.5849401898580695E-2</v>
      </c>
      <c r="E104" s="36" cm="1">
        <f t="array" ref="E104">MMULT(MMULT(B104:C104,$F$2:$G$3),TRANSPOSE(B104:C104))</f>
        <v>4.0127274845889627E-2</v>
      </c>
      <c r="F104" s="36">
        <f t="shared" si="2"/>
        <v>0.200317934409003</v>
      </c>
      <c r="H104" s="38">
        <v>97</v>
      </c>
      <c r="I104" s="37">
        <v>0.77908389337770068</v>
      </c>
      <c r="J104" s="37">
        <v>0.40929228085281599</v>
      </c>
      <c r="K104" s="37">
        <v>-0.18837617423051656</v>
      </c>
      <c r="L104" s="37">
        <f t="array" ref="L104">MMULT(I104:K104,$B$2:$B$4)</f>
        <v>0.10008466027477547</v>
      </c>
      <c r="M104" s="37" cm="1">
        <f t="array" ref="M104">MMULT(MMULT(I104:K104,$F$2:$H$4),TRANSPOSE(I104:K104))</f>
        <v>4.9829959543271893E-2</v>
      </c>
      <c r="N104" s="37">
        <f t="shared" si="3"/>
        <v>0.22322625191332648</v>
      </c>
    </row>
    <row r="105" spans="1:14" x14ac:dyDescent="0.35">
      <c r="A105" s="38">
        <v>98</v>
      </c>
      <c r="B105" s="36">
        <v>0.88349437310199497</v>
      </c>
      <c r="C105" s="36">
        <v>0.11650562689800503</v>
      </c>
      <c r="D105" s="36">
        <f t="array" ref="D105">MMULT(B105:C105,$B$2:$B$3)</f>
        <v>9.6971558663076746E-2</v>
      </c>
      <c r="E105" s="36" cm="1">
        <f t="array" ref="E105">MMULT(MMULT(B105:C105,$F$2:$G$3),TRANSPOSE(B105:C105))</f>
        <v>4.7634487011959645E-2</v>
      </c>
      <c r="F105" s="36">
        <f t="shared" si="2"/>
        <v>0.21825326346233553</v>
      </c>
      <c r="H105" s="38">
        <v>98</v>
      </c>
      <c r="I105" s="37">
        <v>0.17399997175916893</v>
      </c>
      <c r="J105" s="37">
        <v>0.16494841639874069</v>
      </c>
      <c r="K105" s="37">
        <v>0.66105161184209038</v>
      </c>
      <c r="L105" s="37">
        <f t="array" ref="L105">MMULT(I105:K105,$B$2:$B$4)</f>
        <v>-6.3996092933612567E-2</v>
      </c>
      <c r="M105" s="37" cm="1">
        <f t="array" ref="M105">MMULT(MMULT(I105:K105,$F$2:$H$4),TRANSPOSE(I105:K105))</f>
        <v>5.8124942667959048E-2</v>
      </c>
      <c r="N105" s="37">
        <f t="shared" si="3"/>
        <v>0.24109115012368049</v>
      </c>
    </row>
    <row r="106" spans="1:14" x14ac:dyDescent="0.35">
      <c r="A106" s="38">
        <v>99</v>
      </c>
      <c r="B106" s="36">
        <v>0.98063017448042911</v>
      </c>
      <c r="C106" s="36">
        <v>1.9369825519570893E-2</v>
      </c>
      <c r="D106" s="36">
        <f t="array" ref="D106">MMULT(B106:C106,$B$2:$B$3)</f>
        <v>0.11051803832904999</v>
      </c>
      <c r="E106" s="36" cm="1">
        <f t="array" ref="E106">MMULT(MMULT(B106:C106,$F$2:$G$3),TRANSPOSE(B106:C106))</f>
        <v>5.4834469704986288E-2</v>
      </c>
      <c r="F106" s="36">
        <f t="shared" si="2"/>
        <v>0.23416761028158076</v>
      </c>
      <c r="H106" s="38">
        <v>99</v>
      </c>
      <c r="I106" s="37">
        <v>0.95706592606344731</v>
      </c>
      <c r="J106" s="37">
        <v>0.99710277760094268</v>
      </c>
      <c r="K106" s="37">
        <v>-0.95416870366438999</v>
      </c>
      <c r="L106" s="37">
        <f t="array" ref="L106">MMULT(I106:K106,$B$2:$B$4)</f>
        <v>0.19675518420227597</v>
      </c>
      <c r="M106" s="37" cm="1">
        <f t="array" ref="M106">MMULT(MMULT(I106:K106,$F$2:$H$4),TRANSPOSE(I106:K106))</f>
        <v>0.17283388982723005</v>
      </c>
      <c r="N106" s="37">
        <f t="shared" si="3"/>
        <v>0.41573295494491419</v>
      </c>
    </row>
    <row r="107" spans="1:14" x14ac:dyDescent="0.35">
      <c r="A107" s="38">
        <v>100</v>
      </c>
      <c r="B107" s="36">
        <v>2.9039025784060812E-2</v>
      </c>
      <c r="C107" s="36">
        <v>0.97096097421593919</v>
      </c>
      <c r="D107" s="36">
        <f t="array" ref="D107">MMULT(B107:C107,$B$2:$B$3)</f>
        <v>-2.2190087441325824E-2</v>
      </c>
      <c r="E107" s="36" cm="1">
        <f t="array" ref="E107">MMULT(MMULT(B107:C107,$F$2:$G$3),TRANSPOSE(B107:C107))</f>
        <v>5.7624957140923735E-2</v>
      </c>
      <c r="F107" s="36">
        <f t="shared" si="2"/>
        <v>0.24005198841276806</v>
      </c>
      <c r="H107" s="38">
        <v>100</v>
      </c>
      <c r="I107" s="37">
        <v>0.97171593612551344</v>
      </c>
      <c r="J107" s="37">
        <v>0.18759789160457618</v>
      </c>
      <c r="K107" s="37">
        <v>-0.15931382773008962</v>
      </c>
      <c r="L107" s="37">
        <f t="array" ref="L107">MMULT(I107:K107,$B$2:$B$4)</f>
        <v>0.12422223837957785</v>
      </c>
      <c r="M107" s="37" cm="1">
        <f t="array" ref="M107">MMULT(MMULT(I107:K107,$F$2:$H$4),TRANSPOSE(I107:K107))</f>
        <v>5.7900979183543706E-2</v>
      </c>
      <c r="N107" s="37">
        <f t="shared" si="3"/>
        <v>0.24062622297568423</v>
      </c>
    </row>
    <row r="108" spans="1:14" x14ac:dyDescent="0.35"/>
    <row r="109" spans="1:14" x14ac:dyDescent="0.35"/>
    <row r="110" spans="1:14" x14ac:dyDescent="0.35"/>
    <row r="111" spans="1:14" x14ac:dyDescent="0.35"/>
    <row r="112" spans="1:14" x14ac:dyDescent="0.35"/>
    <row r="113" x14ac:dyDescent="0.35"/>
    <row r="114" x14ac:dyDescent="0.35"/>
    <row r="115" x14ac:dyDescent="0.35"/>
    <row r="116" x14ac:dyDescent="0.35"/>
    <row r="117" x14ac:dyDescent="0.35"/>
    <row r="118" x14ac:dyDescent="0.35"/>
    <row r="119" x14ac:dyDescent="0.35"/>
    <row r="120" x14ac:dyDescent="0.35"/>
    <row r="121" x14ac:dyDescent="0.35"/>
    <row r="122" x14ac:dyDescent="0.35"/>
  </sheetData>
  <mergeCells count="3">
    <mergeCell ref="A6:F6"/>
    <mergeCell ref="H6:N6"/>
    <mergeCell ref="P6:V6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F1A74-321C-4731-9455-2FA227C08F0F}">
  <dimension ref="A1:M112"/>
  <sheetViews>
    <sheetView showGridLines="0" showRowColHeaders="0" zoomScale="85" zoomScaleNormal="85" workbookViewId="0"/>
  </sheetViews>
  <sheetFormatPr defaultColWidth="0" defaultRowHeight="14.5" zeroHeight="1" x14ac:dyDescent="0.35"/>
  <cols>
    <col min="1" max="1" width="8.7265625" customWidth="1"/>
    <col min="2" max="2" width="11.81640625" bestFit="1" customWidth="1"/>
    <col min="3" max="3" width="13.36328125" bestFit="1" customWidth="1"/>
    <col min="4" max="4" width="11.81640625" bestFit="1" customWidth="1"/>
    <col min="5" max="6" width="8.7265625" customWidth="1"/>
    <col min="7" max="7" width="9.36328125" bestFit="1" customWidth="1"/>
    <col min="8" max="10" width="8.7265625" customWidth="1"/>
    <col min="11" max="11" width="11.08984375" bestFit="1" customWidth="1"/>
    <col min="12" max="17" width="8.7265625" customWidth="1"/>
    <col min="18" max="16384" width="8.7265625" hidden="1"/>
  </cols>
  <sheetData>
    <row r="1" spans="1:13" x14ac:dyDescent="0.35">
      <c r="B1" s="13" t="s">
        <v>37</v>
      </c>
      <c r="C1" s="13" t="s">
        <v>24</v>
      </c>
      <c r="D1" s="13" t="s">
        <v>39</v>
      </c>
      <c r="E1" s="46" t="s">
        <v>54</v>
      </c>
      <c r="F1" s="44" t="s">
        <v>55</v>
      </c>
      <c r="H1" s="12" t="s">
        <v>56</v>
      </c>
    </row>
    <row r="2" spans="1:13" x14ac:dyDescent="0.35">
      <c r="A2" s="12" t="s">
        <v>37</v>
      </c>
      <c r="B2" s="34">
        <v>5.6473726417766608E-2</v>
      </c>
      <c r="C2" s="33">
        <v>1.3285635144687131E-2</v>
      </c>
      <c r="D2" s="33">
        <v>1.2565533179029384E-2</v>
      </c>
      <c r="E2" s="41">
        <v>1</v>
      </c>
      <c r="F2" s="41">
        <v>0.11321933840390142</v>
      </c>
      <c r="H2" s="41">
        <v>0</v>
      </c>
    </row>
    <row r="3" spans="1:13" x14ac:dyDescent="0.35">
      <c r="A3" s="12" t="s">
        <v>24</v>
      </c>
      <c r="B3" s="33">
        <v>1.3285635144687131E-2</v>
      </c>
      <c r="C3" s="35">
        <v>6.027814436923673E-2</v>
      </c>
      <c r="D3" s="33">
        <v>2.0253157968326989E-2</v>
      </c>
      <c r="E3" s="41">
        <v>1</v>
      </c>
      <c r="F3" s="41">
        <v>-2.6239846301819348E-2</v>
      </c>
      <c r="H3" s="41">
        <v>0</v>
      </c>
    </row>
    <row r="4" spans="1:13" x14ac:dyDescent="0.35">
      <c r="A4" s="12" t="s">
        <v>39</v>
      </c>
      <c r="B4" s="33">
        <v>1.2565533179029384E-2</v>
      </c>
      <c r="C4" s="33">
        <v>2.0253157968326989E-2</v>
      </c>
      <c r="D4" s="34">
        <v>0.10687915686028578</v>
      </c>
      <c r="E4" s="41">
        <v>1</v>
      </c>
      <c r="F4" s="41">
        <v>-0.12006329324768503</v>
      </c>
      <c r="H4" s="41">
        <v>0</v>
      </c>
    </row>
    <row r="5" spans="1:13" x14ac:dyDescent="0.35">
      <c r="A5" s="43" t="s">
        <v>54</v>
      </c>
      <c r="B5" s="41">
        <v>1</v>
      </c>
      <c r="C5" s="41">
        <v>1</v>
      </c>
      <c r="D5" s="41">
        <v>1</v>
      </c>
      <c r="E5" s="41">
        <v>0</v>
      </c>
      <c r="F5" s="41">
        <v>0</v>
      </c>
      <c r="H5" s="41">
        <v>1</v>
      </c>
    </row>
    <row r="6" spans="1:13" x14ac:dyDescent="0.35">
      <c r="A6" s="44" t="s">
        <v>55</v>
      </c>
      <c r="B6" s="41" cm="1">
        <f t="array" ref="B6:D6">TRANSPOSE(F2:F4)</f>
        <v>0.11321933840390142</v>
      </c>
      <c r="C6" s="41">
        <v>-2.6239846301819348E-2</v>
      </c>
      <c r="D6" s="41">
        <v>-0.12006329324768503</v>
      </c>
      <c r="E6" s="41">
        <v>0</v>
      </c>
      <c r="F6" s="41">
        <v>0</v>
      </c>
      <c r="H6" s="45">
        <v>0.2</v>
      </c>
    </row>
    <row r="7" spans="1:13" x14ac:dyDescent="0.35">
      <c r="K7" s="56" t="s">
        <v>62</v>
      </c>
      <c r="L7" s="56"/>
      <c r="M7" s="56"/>
    </row>
    <row r="8" spans="1:13" x14ac:dyDescent="0.35">
      <c r="B8" s="11" t="s">
        <v>42</v>
      </c>
      <c r="C8" s="11" t="s">
        <v>43</v>
      </c>
      <c r="D8" s="11" t="s">
        <v>49</v>
      </c>
      <c r="E8" s="11" t="s">
        <v>57</v>
      </c>
      <c r="F8" s="11" t="s">
        <v>58</v>
      </c>
      <c r="G8" s="11" t="s">
        <v>22</v>
      </c>
      <c r="H8" s="11" t="s">
        <v>44</v>
      </c>
      <c r="I8" s="11" t="s">
        <v>23</v>
      </c>
      <c r="K8" s="11" t="s">
        <v>42</v>
      </c>
      <c r="L8" s="11" t="s">
        <v>43</v>
      </c>
      <c r="M8" s="11" t="s">
        <v>49</v>
      </c>
    </row>
    <row r="9" spans="1:13" x14ac:dyDescent="0.35">
      <c r="A9" s="11" t="s">
        <v>59</v>
      </c>
      <c r="B9" s="47">
        <f t="array" ref="B9:F9">TRANSPOSE(MMULT(MINVERSE(B2:F6),H2:H6))</f>
        <v>1.3458163566958781</v>
      </c>
      <c r="C9" s="48">
        <v>6.5097926336521339E-2</v>
      </c>
      <c r="D9" s="48">
        <v>-0.4109142830323993</v>
      </c>
      <c r="E9" s="33">
        <v>-2.4436618612044804E-2</v>
      </c>
      <c r="F9" s="33">
        <v>-0.41749189698256406</v>
      </c>
      <c r="G9" s="33">
        <f t="array" ref="G9">MMULT(B9:D9,F2:F4)</f>
        <v>0.20000000000000007</v>
      </c>
      <c r="H9" s="33">
        <f t="array" ref="H9">MMULT(MMULT(B9:D9,B2:D4),TRANSPOSE(B9:D9))</f>
        <v>0.10793499800855764</v>
      </c>
      <c r="I9" s="33">
        <f>SQRT(H9)</f>
        <v>0.32853462223722729</v>
      </c>
      <c r="K9" s="47">
        <v>0.4433180916684224</v>
      </c>
      <c r="L9" s="48">
        <v>0.37823544786729779</v>
      </c>
      <c r="M9" s="48">
        <v>0.17844646046427984</v>
      </c>
    </row>
    <row r="10" spans="1:13" x14ac:dyDescent="0.35"/>
    <row r="11" spans="1:13" x14ac:dyDescent="0.35">
      <c r="B11" s="57" t="s">
        <v>68</v>
      </c>
      <c r="C11" s="57"/>
      <c r="D11" s="57"/>
      <c r="E11" s="57"/>
      <c r="F11" s="57"/>
      <c r="G11" s="57"/>
      <c r="H11" s="57"/>
      <c r="I11" s="57"/>
      <c r="J11" s="57"/>
    </row>
    <row r="12" spans="1:13" x14ac:dyDescent="0.35">
      <c r="B12" s="11" t="s">
        <v>41</v>
      </c>
      <c r="C12" s="11" t="s">
        <v>60</v>
      </c>
      <c r="D12" s="11" t="s">
        <v>61</v>
      </c>
      <c r="E12" s="11" t="s">
        <v>42</v>
      </c>
      <c r="F12" s="11" t="s">
        <v>43</v>
      </c>
      <c r="G12" s="11" t="s">
        <v>49</v>
      </c>
      <c r="H12" s="52" t="s">
        <v>22</v>
      </c>
      <c r="I12" s="52" t="s">
        <v>44</v>
      </c>
      <c r="J12" s="52" t="s">
        <v>23</v>
      </c>
    </row>
    <row r="13" spans="1:13" x14ac:dyDescent="0.35">
      <c r="B13" s="49">
        <v>1</v>
      </c>
      <c r="C13" s="32">
        <v>0.01</v>
      </c>
      <c r="D13" s="32">
        <f>1-C13</f>
        <v>0.99</v>
      </c>
      <c r="E13" s="32">
        <f>$C13*B$9+$D13*K$9</f>
        <v>0.45234307431869697</v>
      </c>
      <c r="F13" s="32">
        <f t="shared" ref="F13:G13" si="0">$C13*C$9+$D13*L$9</f>
        <v>0.37510407265199003</v>
      </c>
      <c r="G13" s="32">
        <f t="shared" si="0"/>
        <v>0.17255285302931306</v>
      </c>
      <c r="H13" s="32" cm="1">
        <f t="array" ref="H13">MMULT(E13:G13,$F$2:$F$4)</f>
        <v>2.0654046598391873E-2</v>
      </c>
      <c r="I13" s="32" cm="1">
        <f t="array" ref="I13">MMULT(MMULT(E13:G13,$B$2:$D$4),TRANSPOSE(E13:G13))</f>
        <v>3.2310760883755868E-2</v>
      </c>
      <c r="J13" s="32">
        <f>SQRT(I13)</f>
        <v>0.17975194264250907</v>
      </c>
    </row>
    <row r="14" spans="1:13" x14ac:dyDescent="0.35">
      <c r="B14" s="49">
        <v>2</v>
      </c>
      <c r="C14" s="32">
        <f>C13+0.01</f>
        <v>0.02</v>
      </c>
      <c r="D14" s="32">
        <f t="shared" ref="D14:D77" si="1">1-C14</f>
        <v>0.98</v>
      </c>
      <c r="E14" s="32">
        <f t="shared" ref="E14:E77" si="2">$C14*B$9+$D14*K$9</f>
        <v>0.46136805696897148</v>
      </c>
      <c r="F14" s="32">
        <f t="shared" ref="F14:F77" si="3">$C14*C$9+$D14*L$9</f>
        <v>0.37197269743668226</v>
      </c>
      <c r="G14" s="32">
        <f t="shared" ref="G14:G77" si="4">$C14*D$9+$D14*M$9</f>
        <v>0.16665924559434625</v>
      </c>
      <c r="H14" s="32" cm="1">
        <f t="array" ref="H14">MMULT(E14:G14,$F$2:$F$4)</f>
        <v>2.2465621885276805E-2</v>
      </c>
      <c r="I14" s="32" cm="1">
        <f t="array" ref="I14">MMULT(MMULT(E14:G14,$B$2:$D$4),TRANSPOSE(E14:G14))</f>
        <v>3.2333450423847318E-2</v>
      </c>
      <c r="J14" s="32">
        <f t="shared" ref="J14:J77" si="5">SQRT(I14)</f>
        <v>0.17981504504308676</v>
      </c>
    </row>
    <row r="15" spans="1:13" x14ac:dyDescent="0.35">
      <c r="B15" s="49">
        <v>3</v>
      </c>
      <c r="C15" s="32">
        <f t="shared" ref="C15:C78" si="6">C14+0.01</f>
        <v>0.03</v>
      </c>
      <c r="D15" s="32">
        <f t="shared" si="1"/>
        <v>0.97</v>
      </c>
      <c r="E15" s="32">
        <f t="shared" si="2"/>
        <v>0.47039303961924606</v>
      </c>
      <c r="F15" s="32">
        <f t="shared" si="3"/>
        <v>0.3688413222213745</v>
      </c>
      <c r="G15" s="32">
        <f t="shared" si="4"/>
        <v>0.16076563815937944</v>
      </c>
      <c r="H15" s="32" cm="1">
        <f t="array" ref="H15">MMULT(E15:G15,$F$2:$F$4)</f>
        <v>2.4277197172161737E-2</v>
      </c>
      <c r="I15" s="32" cm="1">
        <f t="array" ref="I15">MMULT(MMULT(E15:G15,$B$2:$D$4),TRANSPOSE(E15:G15))</f>
        <v>3.2371266323999733E-2</v>
      </c>
      <c r="J15" s="32">
        <f t="shared" si="5"/>
        <v>0.17992016652949089</v>
      </c>
    </row>
    <row r="16" spans="1:13" x14ac:dyDescent="0.35">
      <c r="B16" s="49">
        <v>4</v>
      </c>
      <c r="C16" s="32">
        <f t="shared" si="6"/>
        <v>0.04</v>
      </c>
      <c r="D16" s="32">
        <f t="shared" si="1"/>
        <v>0.96</v>
      </c>
      <c r="E16" s="32">
        <f t="shared" si="2"/>
        <v>0.47941802226952063</v>
      </c>
      <c r="F16" s="32">
        <f t="shared" si="3"/>
        <v>0.36570994700606674</v>
      </c>
      <c r="G16" s="32">
        <f t="shared" si="4"/>
        <v>0.15487203072441266</v>
      </c>
      <c r="H16" s="32" cm="1">
        <f t="array" ref="H16">MMULT(E16:G16,$F$2:$F$4)</f>
        <v>2.6088772459046665E-2</v>
      </c>
      <c r="I16" s="32" cm="1">
        <f t="array" ref="I16">MMULT(MMULT(E16:G16,$B$2:$D$4),TRANSPOSE(E16:G16))</f>
        <v>3.2424208584213118E-2</v>
      </c>
      <c r="J16" s="32">
        <f t="shared" si="5"/>
        <v>0.18006723351074486</v>
      </c>
    </row>
    <row r="17" spans="2:10" x14ac:dyDescent="0.35">
      <c r="B17" s="49">
        <v>5</v>
      </c>
      <c r="C17" s="32">
        <f t="shared" si="6"/>
        <v>0.05</v>
      </c>
      <c r="D17" s="32">
        <f t="shared" si="1"/>
        <v>0.95</v>
      </c>
      <c r="E17" s="32">
        <f t="shared" si="2"/>
        <v>0.48844300491979514</v>
      </c>
      <c r="F17" s="32">
        <f t="shared" si="3"/>
        <v>0.36257857179075897</v>
      </c>
      <c r="G17" s="32">
        <f t="shared" si="4"/>
        <v>0.14897842328944588</v>
      </c>
      <c r="H17" s="32" cm="1">
        <f t="array" ref="H17">MMULT(E17:G17,$F$2:$F$4)</f>
        <v>2.7900347745931593E-2</v>
      </c>
      <c r="I17" s="32" cm="1">
        <f t="array" ref="I17">MMULT(MMULT(E17:G17,$B$2:$D$4),TRANSPOSE(E17:G17))</f>
        <v>3.2492277204487462E-2</v>
      </c>
      <c r="J17" s="32">
        <f t="shared" si="5"/>
        <v>0.18025614331968678</v>
      </c>
    </row>
    <row r="18" spans="2:10" x14ac:dyDescent="0.35">
      <c r="B18" s="49">
        <v>6</v>
      </c>
      <c r="C18" s="32">
        <f t="shared" si="6"/>
        <v>6.0000000000000005E-2</v>
      </c>
      <c r="D18" s="32">
        <f t="shared" si="1"/>
        <v>0.94</v>
      </c>
      <c r="E18" s="32">
        <f t="shared" si="2"/>
        <v>0.49746798757006971</v>
      </c>
      <c r="F18" s="32">
        <f t="shared" si="3"/>
        <v>0.35944719657545121</v>
      </c>
      <c r="G18" s="32">
        <f t="shared" si="4"/>
        <v>0.14308481585447907</v>
      </c>
      <c r="H18" s="32" cm="1">
        <f t="array" ref="H18">MMULT(E18:G18,$F$2:$F$4)</f>
        <v>2.9711923032816532E-2</v>
      </c>
      <c r="I18" s="32" cm="1">
        <f t="array" ref="I18">MMULT(MMULT(E18:G18,$B$2:$D$4),TRANSPOSE(E18:G18))</f>
        <v>3.2575472184822783E-2</v>
      </c>
      <c r="J18" s="32">
        <f t="shared" si="5"/>
        <v>0.18048676456965698</v>
      </c>
    </row>
    <row r="19" spans="2:10" x14ac:dyDescent="0.35">
      <c r="B19" s="49">
        <v>7</v>
      </c>
      <c r="C19" s="32">
        <f t="shared" si="6"/>
        <v>7.0000000000000007E-2</v>
      </c>
      <c r="D19" s="32">
        <f t="shared" si="1"/>
        <v>0.92999999999999994</v>
      </c>
      <c r="E19" s="32">
        <f t="shared" si="2"/>
        <v>0.50649297022034434</v>
      </c>
      <c r="F19" s="32">
        <f t="shared" si="3"/>
        <v>0.35631582136014345</v>
      </c>
      <c r="G19" s="32">
        <f t="shared" si="4"/>
        <v>0.13719120841951227</v>
      </c>
      <c r="H19" s="32" cm="1">
        <f t="array" ref="H19">MMULT(E19:G19,$F$2:$F$4)</f>
        <v>3.1523498319701464E-2</v>
      </c>
      <c r="I19" s="32" cm="1">
        <f t="array" ref="I19">MMULT(MMULT(E19:G19,$B$2:$D$4),TRANSPOSE(E19:G19))</f>
        <v>3.2673793525219062E-2</v>
      </c>
      <c r="J19" s="32">
        <f t="shared" si="5"/>
        <v>0.18075893760812786</v>
      </c>
    </row>
    <row r="20" spans="2:10" x14ac:dyDescent="0.35">
      <c r="B20" s="49">
        <v>8</v>
      </c>
      <c r="C20" s="32">
        <f t="shared" si="6"/>
        <v>0.08</v>
      </c>
      <c r="D20" s="32">
        <f t="shared" si="1"/>
        <v>0.92</v>
      </c>
      <c r="E20" s="32">
        <f t="shared" si="2"/>
        <v>0.51551795287061886</v>
      </c>
      <c r="F20" s="32">
        <f t="shared" si="3"/>
        <v>0.35318444614483568</v>
      </c>
      <c r="G20" s="32">
        <f t="shared" si="4"/>
        <v>0.13129760098454551</v>
      </c>
      <c r="H20" s="32" cm="1">
        <f t="array" ref="H20">MMULT(E20:G20,$F$2:$F$4)</f>
        <v>3.3335073606586385E-2</v>
      </c>
      <c r="I20" s="32" cm="1">
        <f t="array" ref="I20">MMULT(MMULT(E20:G20,$B$2:$D$4),TRANSPOSE(E20:G20))</f>
        <v>3.2787241225676313E-2</v>
      </c>
      <c r="J20" s="32">
        <f t="shared" si="5"/>
        <v>0.18107247506365046</v>
      </c>
    </row>
    <row r="21" spans="2:10" x14ac:dyDescent="0.35">
      <c r="B21" s="49">
        <v>9</v>
      </c>
      <c r="C21" s="32">
        <f t="shared" si="6"/>
        <v>0.09</v>
      </c>
      <c r="D21" s="32">
        <f t="shared" si="1"/>
        <v>0.91</v>
      </c>
      <c r="E21" s="32">
        <f t="shared" si="2"/>
        <v>0.52454293552089348</v>
      </c>
      <c r="F21" s="32">
        <f t="shared" si="3"/>
        <v>0.35005307092952792</v>
      </c>
      <c r="G21" s="32">
        <f t="shared" si="4"/>
        <v>0.12540399354957874</v>
      </c>
      <c r="H21" s="32" cm="1">
        <f t="array" ref="H21">MMULT(E21:G21,$F$2:$F$4)</f>
        <v>3.5146648893471327E-2</v>
      </c>
      <c r="I21" s="32" cm="1">
        <f t="array" ref="I21">MMULT(MMULT(E21:G21,$B$2:$D$4),TRANSPOSE(E21:G21))</f>
        <v>3.2915815286194534E-2</v>
      </c>
      <c r="J21" s="32">
        <f t="shared" si="5"/>
        <v>0.18142716248179194</v>
      </c>
    </row>
    <row r="22" spans="2:10" x14ac:dyDescent="0.35">
      <c r="B22" s="49">
        <v>10</v>
      </c>
      <c r="C22" s="32">
        <f t="shared" si="6"/>
        <v>9.9999999999999992E-2</v>
      </c>
      <c r="D22" s="32">
        <f t="shared" si="1"/>
        <v>0.9</v>
      </c>
      <c r="E22" s="32">
        <f t="shared" si="2"/>
        <v>0.533567918171168</v>
      </c>
      <c r="F22" s="32">
        <f t="shared" si="3"/>
        <v>0.34692169571422016</v>
      </c>
      <c r="G22" s="32">
        <f t="shared" si="4"/>
        <v>0.11951038611461193</v>
      </c>
      <c r="H22" s="32" cm="1">
        <f t="array" ref="H22">MMULT(E22:G22,$F$2:$F$4)</f>
        <v>3.6958224180356256E-2</v>
      </c>
      <c r="I22" s="32" cm="1">
        <f t="array" ref="I22">MMULT(MMULT(E22:G22,$B$2:$D$4),TRANSPOSE(E22:G22))</f>
        <v>3.3059515706773707E-2</v>
      </c>
      <c r="J22" s="32">
        <f t="shared" si="5"/>
        <v>0.18182275904510334</v>
      </c>
    </row>
    <row r="23" spans="2:10" x14ac:dyDescent="0.35">
      <c r="B23" s="49">
        <v>11</v>
      </c>
      <c r="C23" s="32">
        <f t="shared" si="6"/>
        <v>0.10999999999999999</v>
      </c>
      <c r="D23" s="32">
        <f t="shared" si="1"/>
        <v>0.89</v>
      </c>
      <c r="E23" s="32">
        <f t="shared" si="2"/>
        <v>0.54259290082144251</v>
      </c>
      <c r="F23" s="32">
        <f t="shared" si="3"/>
        <v>0.34379032049891239</v>
      </c>
      <c r="G23" s="32">
        <f t="shared" si="4"/>
        <v>0.11361677867964513</v>
      </c>
      <c r="H23" s="32" cm="1">
        <f t="array" ref="H23">MMULT(E23:G23,$F$2:$F$4)</f>
        <v>3.8769799467241184E-2</v>
      </c>
      <c r="I23" s="32" cm="1">
        <f t="array" ref="I23">MMULT(MMULT(E23:G23,$B$2:$D$4),TRANSPOSE(E23:G23))</f>
        <v>3.3218342487413857E-2</v>
      </c>
      <c r="J23" s="32">
        <f t="shared" si="5"/>
        <v>0.18225899837158618</v>
      </c>
    </row>
    <row r="24" spans="2:10" x14ac:dyDescent="0.35">
      <c r="B24" s="49">
        <v>12</v>
      </c>
      <c r="C24" s="32">
        <f t="shared" si="6"/>
        <v>0.11999999999999998</v>
      </c>
      <c r="D24" s="32">
        <f t="shared" si="1"/>
        <v>0.88</v>
      </c>
      <c r="E24" s="32">
        <f t="shared" si="2"/>
        <v>0.55161788347171703</v>
      </c>
      <c r="F24" s="32">
        <f t="shared" si="3"/>
        <v>0.34065894528360463</v>
      </c>
      <c r="G24" s="32">
        <f t="shared" si="4"/>
        <v>0.10772317124467835</v>
      </c>
      <c r="H24" s="32" cm="1">
        <f t="array" ref="H24">MMULT(E24:G24,$F$2:$F$4)</f>
        <v>4.0581374754126098E-2</v>
      </c>
      <c r="I24" s="32" cm="1">
        <f t="array" ref="I24">MMULT(MMULT(E24:G24,$B$2:$D$4),TRANSPOSE(E24:G24))</f>
        <v>3.3392295628114965E-2</v>
      </c>
      <c r="J24" s="32">
        <f t="shared" si="5"/>
        <v>0.18273558938563381</v>
      </c>
    </row>
    <row r="25" spans="2:10" x14ac:dyDescent="0.35">
      <c r="B25" s="49">
        <v>13</v>
      </c>
      <c r="C25" s="32">
        <f t="shared" si="6"/>
        <v>0.12999999999999998</v>
      </c>
      <c r="D25" s="32">
        <f t="shared" si="1"/>
        <v>0.87</v>
      </c>
      <c r="E25" s="32">
        <f t="shared" si="2"/>
        <v>0.56064286612199166</v>
      </c>
      <c r="F25" s="32">
        <f t="shared" si="3"/>
        <v>0.33752757006829687</v>
      </c>
      <c r="G25" s="32">
        <f t="shared" si="4"/>
        <v>0.10182956380971156</v>
      </c>
      <c r="H25" s="32" cm="1">
        <f t="array" ref="H25">MMULT(E25:G25,$F$2:$F$4)</f>
        <v>4.2392950041011047E-2</v>
      </c>
      <c r="I25" s="32" cm="1">
        <f t="array" ref="I25">MMULT(MMULT(E25:G25,$B$2:$D$4),TRANSPOSE(E25:G25))</f>
        <v>3.3581375128877045E-2</v>
      </c>
      <c r="J25" s="32">
        <f t="shared" si="5"/>
        <v>0.18325221725500906</v>
      </c>
    </row>
    <row r="26" spans="2:10" x14ac:dyDescent="0.35">
      <c r="B26" s="49">
        <v>14</v>
      </c>
      <c r="C26" s="32">
        <f t="shared" si="6"/>
        <v>0.13999999999999999</v>
      </c>
      <c r="D26" s="32">
        <f t="shared" si="1"/>
        <v>0.86</v>
      </c>
      <c r="E26" s="32">
        <f t="shared" si="2"/>
        <v>0.56966784877226617</v>
      </c>
      <c r="F26" s="32">
        <f t="shared" si="3"/>
        <v>0.3343961948529891</v>
      </c>
      <c r="G26" s="32">
        <f t="shared" si="4"/>
        <v>9.593595637474478E-2</v>
      </c>
      <c r="H26" s="32" cm="1">
        <f t="array" ref="H26">MMULT(E26:G26,$F$2:$F$4)</f>
        <v>4.4204525327895969E-2</v>
      </c>
      <c r="I26" s="32" cm="1">
        <f t="array" ref="I26">MMULT(MMULT(E26:G26,$B$2:$D$4),TRANSPOSE(E26:G26))</f>
        <v>3.3785580989700088E-2</v>
      </c>
      <c r="J26" s="32">
        <f t="shared" si="5"/>
        <v>0.18380854438708796</v>
      </c>
    </row>
    <row r="27" spans="2:10" x14ac:dyDescent="0.35">
      <c r="B27" s="49">
        <v>15</v>
      </c>
      <c r="C27" s="32">
        <f t="shared" si="6"/>
        <v>0.15</v>
      </c>
      <c r="D27" s="32">
        <f t="shared" si="1"/>
        <v>0.85</v>
      </c>
      <c r="E27" s="32">
        <f t="shared" si="2"/>
        <v>0.5786928314225408</v>
      </c>
      <c r="F27" s="32">
        <f t="shared" si="3"/>
        <v>0.33126481963768134</v>
      </c>
      <c r="G27" s="32">
        <f t="shared" si="4"/>
        <v>9.0042348939777958E-2</v>
      </c>
      <c r="H27" s="32" cm="1">
        <f t="array" ref="H27">MMULT(E27:G27,$F$2:$F$4)</f>
        <v>4.6016100614780918E-2</v>
      </c>
      <c r="I27" s="32" cm="1">
        <f t="array" ref="I27">MMULT(MMULT(E27:G27,$B$2:$D$4),TRANSPOSE(E27:G27))</f>
        <v>3.400491321058411E-2</v>
      </c>
      <c r="J27" s="32">
        <f t="shared" si="5"/>
        <v>0.18440421147735242</v>
      </c>
    </row>
    <row r="28" spans="2:10" x14ac:dyDescent="0.35">
      <c r="B28" s="49">
        <v>16</v>
      </c>
      <c r="C28" s="32">
        <f t="shared" si="6"/>
        <v>0.16</v>
      </c>
      <c r="D28" s="32">
        <f t="shared" si="1"/>
        <v>0.84</v>
      </c>
      <c r="E28" s="32">
        <f t="shared" si="2"/>
        <v>0.58771781407281531</v>
      </c>
      <c r="F28" s="32">
        <f t="shared" si="3"/>
        <v>0.32813344442237358</v>
      </c>
      <c r="G28" s="32">
        <f t="shared" si="4"/>
        <v>8.4148741504811164E-2</v>
      </c>
      <c r="H28" s="32" cm="1">
        <f t="array" ref="H28">MMULT(E28:G28,$F$2:$F$4)</f>
        <v>4.7827675901665846E-2</v>
      </c>
      <c r="I28" s="32" cm="1">
        <f t="array" ref="I28">MMULT(MMULT(E28:G28,$B$2:$D$4),TRANSPOSE(E28:G28))</f>
        <v>3.4239371791529097E-2</v>
      </c>
      <c r="J28" s="32">
        <f t="shared" si="5"/>
        <v>0.18503883860295139</v>
      </c>
    </row>
    <row r="29" spans="2:10" x14ac:dyDescent="0.35">
      <c r="B29" s="49">
        <v>17</v>
      </c>
      <c r="C29" s="32">
        <f t="shared" si="6"/>
        <v>0.17</v>
      </c>
      <c r="D29" s="32">
        <f t="shared" si="1"/>
        <v>0.83</v>
      </c>
      <c r="E29" s="32">
        <f t="shared" si="2"/>
        <v>0.59674279672308983</v>
      </c>
      <c r="F29" s="32">
        <f t="shared" si="3"/>
        <v>0.32500206920706581</v>
      </c>
      <c r="G29" s="32">
        <f t="shared" si="4"/>
        <v>7.825513406984437E-2</v>
      </c>
      <c r="H29" s="32" cm="1">
        <f t="array" ref="H29">MMULT(E29:G29,$F$2:$F$4)</f>
        <v>4.9639251188550761E-2</v>
      </c>
      <c r="I29" s="32" cm="1">
        <f t="array" ref="I29">MMULT(MMULT(E29:G29,$B$2:$D$4),TRANSPOSE(E29:G29))</f>
        <v>3.4488956732535027E-2</v>
      </c>
      <c r="J29" s="32">
        <f t="shared" si="5"/>
        <v>0.18571202635407064</v>
      </c>
    </row>
    <row r="30" spans="2:10" x14ac:dyDescent="0.35">
      <c r="B30" s="49">
        <v>18</v>
      </c>
      <c r="C30" s="32">
        <f t="shared" si="6"/>
        <v>0.18000000000000002</v>
      </c>
      <c r="D30" s="32">
        <f t="shared" si="1"/>
        <v>0.82</v>
      </c>
      <c r="E30" s="32">
        <f t="shared" si="2"/>
        <v>0.60576777937336446</v>
      </c>
      <c r="F30" s="32">
        <f t="shared" si="3"/>
        <v>0.32187069399175805</v>
      </c>
      <c r="G30" s="32">
        <f t="shared" si="4"/>
        <v>7.236152663487759E-2</v>
      </c>
      <c r="H30" s="32" cm="1">
        <f t="array" ref="H30">MMULT(E30:G30,$F$2:$F$4)</f>
        <v>5.1450826475435703E-2</v>
      </c>
      <c r="I30" s="32" cm="1">
        <f t="array" ref="I30">MMULT(MMULT(E30:G30,$B$2:$D$4),TRANSPOSE(E30:G30))</f>
        <v>3.4753668033601956E-2</v>
      </c>
      <c r="J30" s="32">
        <f t="shared" si="5"/>
        <v>0.18642335699584953</v>
      </c>
    </row>
    <row r="31" spans="2:10" x14ac:dyDescent="0.35">
      <c r="B31" s="49">
        <v>19</v>
      </c>
      <c r="C31" s="32">
        <f t="shared" si="6"/>
        <v>0.19000000000000003</v>
      </c>
      <c r="D31" s="32">
        <f t="shared" si="1"/>
        <v>0.80999999999999994</v>
      </c>
      <c r="E31" s="32">
        <f t="shared" si="2"/>
        <v>0.61479276202363908</v>
      </c>
      <c r="F31" s="32">
        <f t="shared" si="3"/>
        <v>0.31873931877645029</v>
      </c>
      <c r="G31" s="32">
        <f t="shared" si="4"/>
        <v>6.6467919199910769E-2</v>
      </c>
      <c r="H31" s="32" cm="1">
        <f t="array" ref="H31">MMULT(E31:G31,$F$2:$F$4)</f>
        <v>5.3262401762320652E-2</v>
      </c>
      <c r="I31" s="32" cm="1">
        <f t="array" ref="I31">MMULT(MMULT(E31:G31,$B$2:$D$4),TRANSPOSE(E31:G31))</f>
        <v>3.5033505694729836E-2</v>
      </c>
      <c r="J31" s="32">
        <f t="shared" si="5"/>
        <v>0.18717239565365892</v>
      </c>
    </row>
    <row r="32" spans="2:10" x14ac:dyDescent="0.35">
      <c r="B32" s="49">
        <v>20</v>
      </c>
      <c r="C32" s="32">
        <f t="shared" si="6"/>
        <v>0.20000000000000004</v>
      </c>
      <c r="D32" s="32">
        <f t="shared" si="1"/>
        <v>0.79999999999999993</v>
      </c>
      <c r="E32" s="32">
        <f t="shared" si="2"/>
        <v>0.62381774467391349</v>
      </c>
      <c r="F32" s="32">
        <f t="shared" si="3"/>
        <v>0.31560794356114252</v>
      </c>
      <c r="G32" s="32">
        <f t="shared" si="4"/>
        <v>6.0574311764943975E-2</v>
      </c>
      <c r="H32" s="32" cm="1">
        <f t="array" ref="H32">MMULT(E32:G32,$F$2:$F$4)</f>
        <v>5.5073977049205552E-2</v>
      </c>
      <c r="I32" s="32" cm="1">
        <f t="array" ref="I32">MMULT(MMULT(E32:G32,$B$2:$D$4),TRANSPOSE(E32:G32))</f>
        <v>3.5328469715918673E-2</v>
      </c>
      <c r="J32" s="32">
        <f t="shared" si="5"/>
        <v>0.18795869151470138</v>
      </c>
    </row>
    <row r="33" spans="2:10" x14ac:dyDescent="0.35">
      <c r="B33" s="49">
        <v>21</v>
      </c>
      <c r="C33" s="32">
        <f t="shared" si="6"/>
        <v>0.21000000000000005</v>
      </c>
      <c r="D33" s="32">
        <f t="shared" si="1"/>
        <v>0.78999999999999992</v>
      </c>
      <c r="E33" s="32">
        <f t="shared" si="2"/>
        <v>0.63284272732418811</v>
      </c>
      <c r="F33" s="32">
        <f t="shared" si="3"/>
        <v>0.3124765683458347</v>
      </c>
      <c r="G33" s="32">
        <f t="shared" si="4"/>
        <v>5.4680704329977195E-2</v>
      </c>
      <c r="H33" s="32" cm="1">
        <f t="array" ref="H33">MMULT(E33:G33,$F$2:$F$4)</f>
        <v>5.6885552336090495E-2</v>
      </c>
      <c r="I33" s="32" cm="1">
        <f t="array" ref="I33">MMULT(MMULT(E33:G33,$B$2:$D$4),TRANSPOSE(E33:G33))</f>
        <v>3.5638560097168488E-2</v>
      </c>
      <c r="J33" s="32">
        <f t="shared" si="5"/>
        <v>0.18878177903910243</v>
      </c>
    </row>
    <row r="34" spans="2:10" x14ac:dyDescent="0.35">
      <c r="B34" s="49">
        <v>22</v>
      </c>
      <c r="C34" s="32">
        <f t="shared" si="6"/>
        <v>0.22000000000000006</v>
      </c>
      <c r="D34" s="32">
        <f t="shared" si="1"/>
        <v>0.77999999999999992</v>
      </c>
      <c r="E34" s="32">
        <f t="shared" si="2"/>
        <v>0.64186770997446274</v>
      </c>
      <c r="F34" s="32">
        <f t="shared" si="3"/>
        <v>0.30934519313052694</v>
      </c>
      <c r="G34" s="32">
        <f t="shared" si="4"/>
        <v>4.8787096895010401E-2</v>
      </c>
      <c r="H34" s="32" cm="1">
        <f t="array" ref="H34">MMULT(E34:G34,$F$2:$F$4)</f>
        <v>5.869712762297543E-2</v>
      </c>
      <c r="I34" s="32" cm="1">
        <f t="array" ref="I34">MMULT(MMULT(E34:G34,$B$2:$D$4),TRANSPOSE(E34:G34))</f>
        <v>3.5963776838479268E-2</v>
      </c>
      <c r="J34" s="32">
        <f t="shared" si="5"/>
        <v>0.1896411791739317</v>
      </c>
    </row>
    <row r="35" spans="2:10" x14ac:dyDescent="0.35">
      <c r="B35" s="49">
        <v>23</v>
      </c>
      <c r="C35" s="32">
        <f t="shared" si="6"/>
        <v>0.23000000000000007</v>
      </c>
      <c r="D35" s="32">
        <f t="shared" si="1"/>
        <v>0.76999999999999991</v>
      </c>
      <c r="E35" s="32">
        <f t="shared" si="2"/>
        <v>0.65089269262473726</v>
      </c>
      <c r="F35" s="32">
        <f t="shared" si="3"/>
        <v>0.30621381791521918</v>
      </c>
      <c r="G35" s="32">
        <f t="shared" si="4"/>
        <v>4.289348946004358E-2</v>
      </c>
      <c r="H35" s="32" cm="1">
        <f t="array" ref="H35">MMULT(E35:G35,$F$2:$F$4)</f>
        <v>6.0508702909860365E-2</v>
      </c>
      <c r="I35" s="32" cm="1">
        <f t="array" ref="I35">MMULT(MMULT(E35:G35,$B$2:$D$4),TRANSPOSE(E35:G35))</f>
        <v>3.6304119939851012E-2</v>
      </c>
      <c r="J35" s="32">
        <f t="shared" si="5"/>
        <v>0.19053640056391066</v>
      </c>
    </row>
    <row r="36" spans="2:10" x14ac:dyDescent="0.35">
      <c r="B36" s="49">
        <v>24</v>
      </c>
      <c r="C36" s="32">
        <f t="shared" si="6"/>
        <v>0.24000000000000007</v>
      </c>
      <c r="D36" s="32">
        <f t="shared" si="1"/>
        <v>0.7599999999999999</v>
      </c>
      <c r="E36" s="32">
        <f t="shared" si="2"/>
        <v>0.65991767527501177</v>
      </c>
      <c r="F36" s="32">
        <f t="shared" si="3"/>
        <v>0.30308244269991141</v>
      </c>
      <c r="G36" s="32">
        <f t="shared" si="4"/>
        <v>3.6999882025076786E-2</v>
      </c>
      <c r="H36" s="32" cm="1">
        <f t="array" ref="H36">MMULT(E36:G36,$F$2:$F$4)</f>
        <v>6.2320278196745293E-2</v>
      </c>
      <c r="I36" s="32" cm="1">
        <f t="array" ref="I36">MMULT(MMULT(E36:G36,$B$2:$D$4),TRANSPOSE(E36:G36))</f>
        <v>3.6659589401283721E-2</v>
      </c>
      <c r="J36" s="32">
        <f t="shared" si="5"/>
        <v>0.19146694075292403</v>
      </c>
    </row>
    <row r="37" spans="2:10" x14ac:dyDescent="0.35">
      <c r="B37" s="49">
        <v>25</v>
      </c>
      <c r="C37" s="32">
        <f t="shared" si="6"/>
        <v>0.25000000000000006</v>
      </c>
      <c r="D37" s="32">
        <f t="shared" si="1"/>
        <v>0.75</v>
      </c>
      <c r="E37" s="32">
        <f t="shared" si="2"/>
        <v>0.6689426579252864</v>
      </c>
      <c r="F37" s="32">
        <f t="shared" si="3"/>
        <v>0.29995106748460371</v>
      </c>
      <c r="G37" s="32">
        <f t="shared" si="4"/>
        <v>3.1106274590110033E-2</v>
      </c>
      <c r="H37" s="32" cm="1">
        <f t="array" ref="H37">MMULT(E37:G37,$F$2:$F$4)</f>
        <v>6.4131853483630222E-2</v>
      </c>
      <c r="I37" s="32" cm="1">
        <f t="array" ref="I37">MMULT(MMULT(E37:G37,$B$2:$D$4),TRANSPOSE(E37:G37))</f>
        <v>3.7030185222777401E-2</v>
      </c>
      <c r="J37" s="32">
        <f t="shared" si="5"/>
        <v>0.19243228737085002</v>
      </c>
    </row>
    <row r="38" spans="2:10" x14ac:dyDescent="0.35">
      <c r="B38" s="49">
        <v>26</v>
      </c>
      <c r="C38" s="32">
        <f t="shared" si="6"/>
        <v>0.26000000000000006</v>
      </c>
      <c r="D38" s="32">
        <f t="shared" si="1"/>
        <v>0.74</v>
      </c>
      <c r="E38" s="32">
        <f t="shared" si="2"/>
        <v>0.67796764057556103</v>
      </c>
      <c r="F38" s="32">
        <f t="shared" si="3"/>
        <v>0.29681969226929594</v>
      </c>
      <c r="G38" s="32">
        <f t="shared" si="4"/>
        <v>2.5212667155143254E-2</v>
      </c>
      <c r="H38" s="32" cm="1">
        <f t="array" ref="H38">MMULT(E38:G38,$F$2:$F$4)</f>
        <v>6.5943428770515164E-2</v>
      </c>
      <c r="I38" s="32" cm="1">
        <f t="array" ref="I38">MMULT(MMULT(E38:G38,$B$2:$D$4),TRANSPOSE(E38:G38))</f>
        <v>3.7415907404332052E-2</v>
      </c>
      <c r="J38" s="32">
        <f t="shared" si="5"/>
        <v>0.1934319193006471</v>
      </c>
    </row>
    <row r="39" spans="2:10" x14ac:dyDescent="0.35">
      <c r="B39" s="49">
        <v>27</v>
      </c>
      <c r="C39" s="32">
        <f t="shared" si="6"/>
        <v>0.27000000000000007</v>
      </c>
      <c r="D39" s="32">
        <f t="shared" si="1"/>
        <v>0.73</v>
      </c>
      <c r="E39" s="32">
        <f t="shared" si="2"/>
        <v>0.68699262322583554</v>
      </c>
      <c r="F39" s="32">
        <f t="shared" si="3"/>
        <v>0.29368831705398818</v>
      </c>
      <c r="G39" s="32">
        <f t="shared" si="4"/>
        <v>1.9319059720176432E-2</v>
      </c>
      <c r="H39" s="32" cm="1">
        <f t="array" ref="H39">MMULT(E39:G39,$F$2:$F$4)</f>
        <v>6.7755004057400092E-2</v>
      </c>
      <c r="I39" s="32" cm="1">
        <f t="array" ref="I39">MMULT(MMULT(E39:G39,$B$2:$D$4),TRANSPOSE(E39:G39))</f>
        <v>3.7816755945947661E-2</v>
      </c>
      <c r="J39" s="32">
        <f t="shared" si="5"/>
        <v>0.19446530782108068</v>
      </c>
    </row>
    <row r="40" spans="2:10" x14ac:dyDescent="0.35">
      <c r="B40" s="49">
        <v>28</v>
      </c>
      <c r="C40" s="32">
        <f t="shared" si="6"/>
        <v>0.28000000000000008</v>
      </c>
      <c r="D40" s="32">
        <f t="shared" si="1"/>
        <v>0.72</v>
      </c>
      <c r="E40" s="32">
        <f t="shared" si="2"/>
        <v>0.69601760587611006</v>
      </c>
      <c r="F40" s="32">
        <f t="shared" si="3"/>
        <v>0.29055694183868042</v>
      </c>
      <c r="G40" s="32">
        <f t="shared" si="4"/>
        <v>1.3425452285209638E-2</v>
      </c>
      <c r="H40" s="32" cm="1">
        <f t="array" ref="H40">MMULT(E40:G40,$F$2:$F$4)</f>
        <v>6.9566579344285007E-2</v>
      </c>
      <c r="I40" s="32" cm="1">
        <f t="array" ref="I40">MMULT(MMULT(E40:G40,$B$2:$D$4),TRANSPOSE(E40:G40))</f>
        <v>3.8232730847624234E-2</v>
      </c>
      <c r="J40" s="32">
        <f t="shared" si="5"/>
        <v>0.19553191772092923</v>
      </c>
    </row>
    <row r="41" spans="2:10" x14ac:dyDescent="0.35">
      <c r="B41" s="49">
        <v>29</v>
      </c>
      <c r="C41" s="32">
        <f t="shared" si="6"/>
        <v>0.29000000000000009</v>
      </c>
      <c r="D41" s="32">
        <f t="shared" si="1"/>
        <v>0.71</v>
      </c>
      <c r="E41" s="32">
        <f t="shared" si="2"/>
        <v>0.70504258852638468</v>
      </c>
      <c r="F41" s="32">
        <f t="shared" si="3"/>
        <v>0.2874255666233726</v>
      </c>
      <c r="G41" s="32">
        <f t="shared" si="4"/>
        <v>7.5318448502428442E-3</v>
      </c>
      <c r="H41" s="32" cm="1">
        <f t="array" ref="H41">MMULT(E41:G41,$F$2:$F$4)</f>
        <v>7.1378154631169963E-2</v>
      </c>
      <c r="I41" s="32" cm="1">
        <f t="array" ref="I41">MMULT(MMULT(E41:G41,$B$2:$D$4),TRANSPOSE(E41:G41))</f>
        <v>3.8663832109361786E-2</v>
      </c>
      <c r="J41" s="32">
        <f t="shared" si="5"/>
        <v>0.19663120838097339</v>
      </c>
    </row>
    <row r="42" spans="2:10" x14ac:dyDescent="0.35">
      <c r="B42" s="49">
        <v>30</v>
      </c>
      <c r="C42" s="32">
        <f t="shared" si="6"/>
        <v>0.3000000000000001</v>
      </c>
      <c r="D42" s="32">
        <f t="shared" si="1"/>
        <v>0.7</v>
      </c>
      <c r="E42" s="32">
        <f t="shared" si="2"/>
        <v>0.7140675711766592</v>
      </c>
      <c r="F42" s="32">
        <f t="shared" si="3"/>
        <v>0.28429419140806489</v>
      </c>
      <c r="G42" s="32">
        <f t="shared" si="4"/>
        <v>1.6382374152760504E-3</v>
      </c>
      <c r="H42" s="32" cm="1">
        <f t="array" ref="H42">MMULT(E42:G42,$F$2:$F$4)</f>
        <v>7.3189729918054905E-2</v>
      </c>
      <c r="I42" s="32" cm="1">
        <f t="array" ref="I42">MMULT(MMULT(E42:G42,$B$2:$D$4),TRANSPOSE(E42:G42))</f>
        <v>3.9110059731160295E-2</v>
      </c>
      <c r="J42" s="32">
        <f t="shared" si="5"/>
        <v>0.19776263482053502</v>
      </c>
    </row>
    <row r="43" spans="2:10" x14ac:dyDescent="0.35">
      <c r="B43" s="49">
        <v>31</v>
      </c>
      <c r="C43" s="32">
        <f t="shared" si="6"/>
        <v>0.31000000000000011</v>
      </c>
      <c r="D43" s="32">
        <f t="shared" si="1"/>
        <v>0.69</v>
      </c>
      <c r="E43" s="32">
        <f t="shared" si="2"/>
        <v>0.72309255382693383</v>
      </c>
      <c r="F43" s="32">
        <f t="shared" si="3"/>
        <v>0.28116281619275707</v>
      </c>
      <c r="G43" s="32">
        <f t="shared" si="4"/>
        <v>-4.2553700196907435E-3</v>
      </c>
      <c r="H43" s="32" cm="1">
        <f t="array" ref="H43">MMULT(E43:G43,$F$2:$F$4)</f>
        <v>7.5001305204939833E-2</v>
      </c>
      <c r="I43" s="32" cm="1">
        <f t="array" ref="I43">MMULT(MMULT(E43:G43,$B$2:$D$4),TRANSPOSE(E43:G43))</f>
        <v>3.9571413713019775E-2</v>
      </c>
      <c r="J43" s="32">
        <f t="shared" si="5"/>
        <v>0.19892564870579102</v>
      </c>
    </row>
    <row r="44" spans="2:10" x14ac:dyDescent="0.35">
      <c r="B44" s="49">
        <v>32</v>
      </c>
      <c r="C44" s="32">
        <f t="shared" si="6"/>
        <v>0.32000000000000012</v>
      </c>
      <c r="D44" s="32">
        <f t="shared" si="1"/>
        <v>0.67999999999999994</v>
      </c>
      <c r="E44" s="32">
        <f t="shared" si="2"/>
        <v>0.73211753647720834</v>
      </c>
      <c r="F44" s="32">
        <f t="shared" si="3"/>
        <v>0.27803144097744936</v>
      </c>
      <c r="G44" s="32">
        <f t="shared" si="4"/>
        <v>-1.0148977454657537E-2</v>
      </c>
      <c r="H44" s="32" cm="1">
        <f t="array" ref="H44">MMULT(E44:G44,$F$2:$F$4)</f>
        <v>7.6812880491824762E-2</v>
      </c>
      <c r="I44" s="32" cm="1">
        <f t="array" ref="I44">MMULT(MMULT(E44:G44,$B$2:$D$4),TRANSPOSE(E44:G44))</f>
        <v>4.004789405494022E-2</v>
      </c>
      <c r="J44" s="32">
        <f t="shared" si="5"/>
        <v>0.20011969931753401</v>
      </c>
    </row>
    <row r="45" spans="2:10" x14ac:dyDescent="0.35">
      <c r="B45" s="49">
        <v>33</v>
      </c>
      <c r="C45" s="32">
        <f t="shared" si="6"/>
        <v>0.33000000000000013</v>
      </c>
      <c r="D45" s="32">
        <f t="shared" si="1"/>
        <v>0.66999999999999993</v>
      </c>
      <c r="E45" s="32">
        <f t="shared" si="2"/>
        <v>0.74114251912748297</v>
      </c>
      <c r="F45" s="32">
        <f t="shared" si="3"/>
        <v>0.27490006576214154</v>
      </c>
      <c r="G45" s="32">
        <f t="shared" si="4"/>
        <v>-1.6042584889624345E-2</v>
      </c>
      <c r="H45" s="32" cm="1">
        <f t="array" ref="H45">MMULT(E45:G45,$F$2:$F$4)</f>
        <v>7.862445577870969E-2</v>
      </c>
      <c r="I45" s="32" cm="1">
        <f t="array" ref="I45">MMULT(MMULT(E45:G45,$B$2:$D$4),TRANSPOSE(E45:G45))</f>
        <v>4.0539500756921629E-2</v>
      </c>
      <c r="J45" s="32">
        <f t="shared" si="5"/>
        <v>0.20134423447648464</v>
      </c>
    </row>
    <row r="46" spans="2:10" x14ac:dyDescent="0.35">
      <c r="B46" s="49">
        <v>34</v>
      </c>
      <c r="C46" s="32">
        <f t="shared" si="6"/>
        <v>0.34000000000000014</v>
      </c>
      <c r="D46" s="32">
        <f t="shared" si="1"/>
        <v>0.65999999999999992</v>
      </c>
      <c r="E46" s="32">
        <f t="shared" si="2"/>
        <v>0.75016750177775748</v>
      </c>
      <c r="F46" s="32">
        <f t="shared" si="3"/>
        <v>0.27176869054683378</v>
      </c>
      <c r="G46" s="32">
        <f t="shared" si="4"/>
        <v>-2.1936192324591139E-2</v>
      </c>
      <c r="H46" s="32" cm="1">
        <f t="array" ref="H46">MMULT(E46:G46,$F$2:$F$4)</f>
        <v>8.0436031065594618E-2</v>
      </c>
      <c r="I46" s="32" cm="1">
        <f t="array" ref="I46">MMULT(MMULT(E46:G46,$B$2:$D$4),TRANSPOSE(E46:G46))</f>
        <v>4.1046233818964002E-2</v>
      </c>
      <c r="J46" s="32">
        <f t="shared" si="5"/>
        <v>0.20259870142467351</v>
      </c>
    </row>
    <row r="47" spans="2:10" x14ac:dyDescent="0.35">
      <c r="B47" s="49">
        <v>35</v>
      </c>
      <c r="C47" s="32">
        <f t="shared" si="6"/>
        <v>0.35000000000000014</v>
      </c>
      <c r="D47" s="32">
        <f t="shared" si="1"/>
        <v>0.64999999999999991</v>
      </c>
      <c r="E47" s="32">
        <f t="shared" si="2"/>
        <v>0.759192484428032</v>
      </c>
      <c r="F47" s="32">
        <f t="shared" si="3"/>
        <v>0.26863731533152602</v>
      </c>
      <c r="G47" s="32">
        <f t="shared" si="4"/>
        <v>-2.7829799759557947E-2</v>
      </c>
      <c r="H47" s="32" cm="1">
        <f t="array" ref="H47">MMULT(E47:G47,$F$2:$F$4)</f>
        <v>8.224760635247956E-2</v>
      </c>
      <c r="I47" s="32" cm="1">
        <f t="array" ref="I47">MMULT(MMULT(E47:G47,$B$2:$D$4),TRANSPOSE(E47:G47))</f>
        <v>4.156809324106734E-2</v>
      </c>
      <c r="J47" s="32">
        <f t="shared" si="5"/>
        <v>0.20388254766180292</v>
      </c>
    </row>
    <row r="48" spans="2:10" x14ac:dyDescent="0.35">
      <c r="B48" s="49">
        <v>36</v>
      </c>
      <c r="C48" s="32">
        <f t="shared" si="6"/>
        <v>0.36000000000000015</v>
      </c>
      <c r="D48" s="32">
        <f t="shared" si="1"/>
        <v>0.6399999999999999</v>
      </c>
      <c r="E48" s="32">
        <f t="shared" si="2"/>
        <v>0.76821746707830663</v>
      </c>
      <c r="F48" s="32">
        <f t="shared" si="3"/>
        <v>0.26550594011621825</v>
      </c>
      <c r="G48" s="32">
        <f t="shared" si="4"/>
        <v>-3.3723407194524727E-2</v>
      </c>
      <c r="H48" s="32" cm="1">
        <f t="array" ref="H48">MMULT(E48:G48,$F$2:$F$4)</f>
        <v>8.4059181639364489E-2</v>
      </c>
      <c r="I48" s="32" cm="1">
        <f t="array" ref="I48">MMULT(MMULT(E48:G48,$B$2:$D$4),TRANSPOSE(E48:G48))</f>
        <v>4.2105079023231663E-2</v>
      </c>
      <c r="J48" s="32">
        <f t="shared" si="5"/>
        <v>0.2051952217358671</v>
      </c>
    </row>
    <row r="49" spans="2:10" x14ac:dyDescent="0.35">
      <c r="B49" s="49">
        <v>37</v>
      </c>
      <c r="C49" s="32">
        <f t="shared" si="6"/>
        <v>0.37000000000000016</v>
      </c>
      <c r="D49" s="32">
        <f t="shared" si="1"/>
        <v>0.62999999999999989</v>
      </c>
      <c r="E49" s="32">
        <f t="shared" si="2"/>
        <v>0.77724244972858125</v>
      </c>
      <c r="F49" s="32">
        <f t="shared" si="3"/>
        <v>0.26237456490091049</v>
      </c>
      <c r="G49" s="32">
        <f t="shared" si="4"/>
        <v>-3.961701462949152E-2</v>
      </c>
      <c r="H49" s="32" cm="1">
        <f t="array" ref="H49">MMULT(E49:G49,$F$2:$F$4)</f>
        <v>8.5870756926249431E-2</v>
      </c>
      <c r="I49" s="32" cm="1">
        <f t="array" ref="I49">MMULT(MMULT(E49:G49,$B$2:$D$4),TRANSPOSE(E49:G49))</f>
        <v>4.2657191165456937E-2</v>
      </c>
      <c r="J49" s="32">
        <f t="shared" si="5"/>
        <v>0.20653617398765026</v>
      </c>
    </row>
    <row r="50" spans="2:10" x14ac:dyDescent="0.35">
      <c r="B50" s="49">
        <v>38</v>
      </c>
      <c r="C50" s="32">
        <f t="shared" si="6"/>
        <v>0.38000000000000017</v>
      </c>
      <c r="D50" s="32">
        <f t="shared" si="1"/>
        <v>0.61999999999999988</v>
      </c>
      <c r="E50" s="32">
        <f t="shared" si="2"/>
        <v>0.78626743237885566</v>
      </c>
      <c r="F50" s="32">
        <f t="shared" si="3"/>
        <v>0.25924318968560267</v>
      </c>
      <c r="G50" s="32">
        <f t="shared" si="4"/>
        <v>-4.5510622064458328E-2</v>
      </c>
      <c r="H50" s="32" cm="1">
        <f t="array" ref="H50">MMULT(E50:G50,$F$2:$F$4)</f>
        <v>8.7682332213134345E-2</v>
      </c>
      <c r="I50" s="32" cm="1">
        <f t="array" ref="I50">MMULT(MMULT(E50:G50,$B$2:$D$4),TRANSPOSE(E50:G50))</f>
        <v>4.3224429667743168E-2</v>
      </c>
      <c r="J50" s="32">
        <f t="shared" si="5"/>
        <v>0.20790485724903873</v>
      </c>
    </row>
    <row r="51" spans="2:10" x14ac:dyDescent="0.35">
      <c r="B51" s="49">
        <v>39</v>
      </c>
      <c r="C51" s="32">
        <f t="shared" si="6"/>
        <v>0.39000000000000018</v>
      </c>
      <c r="D51" s="32">
        <f t="shared" si="1"/>
        <v>0.60999999999999988</v>
      </c>
      <c r="E51" s="32">
        <f t="shared" si="2"/>
        <v>0.79529241502913028</v>
      </c>
      <c r="F51" s="32">
        <f t="shared" si="3"/>
        <v>0.25611181447029491</v>
      </c>
      <c r="G51" s="32">
        <f t="shared" si="4"/>
        <v>-5.1404229499425122E-2</v>
      </c>
      <c r="H51" s="32" cm="1">
        <f t="array" ref="H51">MMULT(E51:G51,$F$2:$F$4)</f>
        <v>8.9493907500019274E-2</v>
      </c>
      <c r="I51" s="32" cm="1">
        <f t="array" ref="I51">MMULT(MMULT(E51:G51,$B$2:$D$4),TRANSPOSE(E51:G51))</f>
        <v>4.3806794530090377E-2</v>
      </c>
      <c r="J51" s="32">
        <f t="shared" si="5"/>
        <v>0.20930072749536821</v>
      </c>
    </row>
    <row r="52" spans="2:10" x14ac:dyDescent="0.35">
      <c r="B52" s="49">
        <v>40</v>
      </c>
      <c r="C52" s="32">
        <f t="shared" si="6"/>
        <v>0.40000000000000019</v>
      </c>
      <c r="D52" s="32">
        <f t="shared" si="1"/>
        <v>0.59999999999999987</v>
      </c>
      <c r="E52" s="32">
        <f t="shared" si="2"/>
        <v>0.80431739767940491</v>
      </c>
      <c r="F52" s="32">
        <f t="shared" si="3"/>
        <v>0.25298043925498714</v>
      </c>
      <c r="G52" s="32">
        <f t="shared" si="4"/>
        <v>-5.7297836934391902E-2</v>
      </c>
      <c r="H52" s="32" cm="1">
        <f t="array" ref="H52">MMULT(E52:G52,$F$2:$F$4)</f>
        <v>9.1305482786904216E-2</v>
      </c>
      <c r="I52" s="32" cm="1">
        <f t="array" ref="I52">MMULT(MMULT(E52:G52,$B$2:$D$4),TRANSPOSE(E52:G52))</f>
        <v>4.4404285752498558E-2</v>
      </c>
      <c r="J52" s="32">
        <f t="shared" si="5"/>
        <v>0.2107232444522876</v>
      </c>
    </row>
    <row r="53" spans="2:10" x14ac:dyDescent="0.35">
      <c r="B53" s="49">
        <v>41</v>
      </c>
      <c r="C53" s="32">
        <f t="shared" si="6"/>
        <v>0.4100000000000002</v>
      </c>
      <c r="D53" s="32">
        <f t="shared" si="1"/>
        <v>0.58999999999999986</v>
      </c>
      <c r="E53" s="32">
        <f t="shared" si="2"/>
        <v>0.81334238032967943</v>
      </c>
      <c r="F53" s="32">
        <f t="shared" si="3"/>
        <v>0.24984906403967941</v>
      </c>
      <c r="G53" s="32">
        <f t="shared" si="4"/>
        <v>-6.3191444369358724E-2</v>
      </c>
      <c r="H53" s="32" cm="1">
        <f t="array" ref="H53">MMULT(E53:G53,$F$2:$F$4)</f>
        <v>9.3117058073789144E-2</v>
      </c>
      <c r="I53" s="32" cm="1">
        <f t="array" ref="I53">MMULT(MMULT(E53:G53,$B$2:$D$4),TRANSPOSE(E53:G53))</f>
        <v>4.5016903334967696E-2</v>
      </c>
      <c r="J53" s="32">
        <f t="shared" si="5"/>
        <v>0.21217187215785155</v>
      </c>
    </row>
    <row r="54" spans="2:10" x14ac:dyDescent="0.35">
      <c r="B54" s="49">
        <v>42</v>
      </c>
      <c r="C54" s="32">
        <f t="shared" si="6"/>
        <v>0.42000000000000021</v>
      </c>
      <c r="D54" s="32">
        <f t="shared" si="1"/>
        <v>0.57999999999999985</v>
      </c>
      <c r="E54" s="32">
        <f t="shared" si="2"/>
        <v>0.82236736297995405</v>
      </c>
      <c r="F54" s="32">
        <f t="shared" si="3"/>
        <v>0.24671768882437164</v>
      </c>
      <c r="G54" s="32">
        <f t="shared" si="4"/>
        <v>-6.9085051804325504E-2</v>
      </c>
      <c r="H54" s="32" cm="1">
        <f t="array" ref="H54">MMULT(E54:G54,$F$2:$F$4)</f>
        <v>9.4928633360674086E-2</v>
      </c>
      <c r="I54" s="32" cm="1">
        <f t="array" ref="I54">MMULT(MMULT(E54:G54,$B$2:$D$4),TRANSPOSE(E54:G54))</f>
        <v>4.564464727749782E-2</v>
      </c>
      <c r="J54" s="32">
        <f t="shared" si="5"/>
        <v>0.21364607948075673</v>
      </c>
    </row>
    <row r="55" spans="2:10" x14ac:dyDescent="0.35">
      <c r="B55" s="49">
        <v>43</v>
      </c>
      <c r="C55" s="32">
        <f t="shared" si="6"/>
        <v>0.43000000000000022</v>
      </c>
      <c r="D55" s="32">
        <f t="shared" si="1"/>
        <v>0.56999999999999984</v>
      </c>
      <c r="E55" s="32">
        <f t="shared" si="2"/>
        <v>0.83139234563022857</v>
      </c>
      <c r="F55" s="32">
        <f t="shared" si="3"/>
        <v>0.24358631360906388</v>
      </c>
      <c r="G55" s="32">
        <f t="shared" si="4"/>
        <v>-7.4978659239292325E-2</v>
      </c>
      <c r="H55" s="32" cm="1">
        <f t="array" ref="H55">MMULT(E55:G55,$F$2:$F$4)</f>
        <v>9.6740208647559014E-2</v>
      </c>
      <c r="I55" s="32" cm="1">
        <f t="array" ref="I55">MMULT(MMULT(E55:G55,$B$2:$D$4),TRANSPOSE(E55:G55))</f>
        <v>4.6287517580088887E-2</v>
      </c>
      <c r="J55" s="32">
        <f t="shared" si="5"/>
        <v>0.21514534059581417</v>
      </c>
    </row>
    <row r="56" spans="2:10" x14ac:dyDescent="0.35">
      <c r="B56" s="49">
        <v>44</v>
      </c>
      <c r="C56" s="32">
        <f t="shared" si="6"/>
        <v>0.44000000000000022</v>
      </c>
      <c r="D56" s="32">
        <f t="shared" si="1"/>
        <v>0.55999999999999983</v>
      </c>
      <c r="E56" s="32">
        <f t="shared" si="2"/>
        <v>0.8404173282805032</v>
      </c>
      <c r="F56" s="32">
        <f t="shared" si="3"/>
        <v>0.24045493839375612</v>
      </c>
      <c r="G56" s="32">
        <f t="shared" si="4"/>
        <v>-8.0872266674259105E-2</v>
      </c>
      <c r="H56" s="32" cm="1">
        <f t="array" ref="H56">MMULT(E56:G56,$F$2:$F$4)</f>
        <v>9.8551783934443957E-2</v>
      </c>
      <c r="I56" s="32" cm="1">
        <f t="array" ref="I56">MMULT(MMULT(E56:G56,$B$2:$D$4),TRANSPOSE(E56:G56))</f>
        <v>4.6945514242740939E-2</v>
      </c>
      <c r="J56" s="32">
        <f t="shared" si="5"/>
        <v>0.2166691354179015</v>
      </c>
    </row>
    <row r="57" spans="2:10" x14ac:dyDescent="0.35">
      <c r="B57" s="49">
        <v>45</v>
      </c>
      <c r="C57" s="32">
        <f t="shared" si="6"/>
        <v>0.45000000000000023</v>
      </c>
      <c r="D57" s="32">
        <f t="shared" si="1"/>
        <v>0.54999999999999982</v>
      </c>
      <c r="E57" s="32">
        <f t="shared" si="2"/>
        <v>0.8494423109307776</v>
      </c>
      <c r="F57" s="32">
        <f t="shared" si="3"/>
        <v>0.23732356317844835</v>
      </c>
      <c r="G57" s="32">
        <f t="shared" si="4"/>
        <v>-8.6765874109225899E-2</v>
      </c>
      <c r="H57" s="32" cm="1">
        <f t="array" ref="H57">MMULT(E57:G57,$F$2:$F$4)</f>
        <v>0.10036335922132887</v>
      </c>
      <c r="I57" s="32" cm="1">
        <f t="array" ref="I57">MMULT(MMULT(E57:G57,$B$2:$D$4),TRANSPOSE(E57:G57))</f>
        <v>4.7618637265453928E-2</v>
      </c>
      <c r="J57" s="32">
        <f t="shared" si="5"/>
        <v>0.21821694999576438</v>
      </c>
    </row>
    <row r="58" spans="2:10" x14ac:dyDescent="0.35">
      <c r="B58" s="49">
        <v>46</v>
      </c>
      <c r="C58" s="32">
        <f t="shared" si="6"/>
        <v>0.46000000000000024</v>
      </c>
      <c r="D58" s="32">
        <f t="shared" si="1"/>
        <v>0.53999999999999981</v>
      </c>
      <c r="E58" s="32">
        <f t="shared" si="2"/>
        <v>0.85846729358105223</v>
      </c>
      <c r="F58" s="32">
        <f t="shared" si="3"/>
        <v>0.23419218796314056</v>
      </c>
      <c r="G58" s="32">
        <f t="shared" si="4"/>
        <v>-9.2659481544192707E-2</v>
      </c>
      <c r="H58" s="32" cm="1">
        <f t="array" ref="H58">MMULT(E58:G58,$F$2:$F$4)</f>
        <v>0.10217493450821381</v>
      </c>
      <c r="I58" s="32" cm="1">
        <f t="array" ref="I58">MMULT(MMULT(E58:G58,$B$2:$D$4),TRANSPOSE(E58:G58))</f>
        <v>4.8306886648227902E-2</v>
      </c>
      <c r="J58" s="32">
        <f t="shared" si="5"/>
        <v>0.219788276867143</v>
      </c>
    </row>
    <row r="59" spans="2:10" x14ac:dyDescent="0.35">
      <c r="B59" s="49">
        <v>47</v>
      </c>
      <c r="C59" s="32">
        <f t="shared" si="6"/>
        <v>0.47000000000000025</v>
      </c>
      <c r="D59" s="32">
        <f t="shared" si="1"/>
        <v>0.5299999999999998</v>
      </c>
      <c r="E59" s="32">
        <f t="shared" si="2"/>
        <v>0.86749227623132685</v>
      </c>
      <c r="F59" s="32">
        <f t="shared" si="3"/>
        <v>0.2310608127478328</v>
      </c>
      <c r="G59" s="32">
        <f t="shared" si="4"/>
        <v>-9.8553088979159487E-2</v>
      </c>
      <c r="H59" s="32" cm="1">
        <f t="array" ref="H59">MMULT(E59:G59,$F$2:$F$4)</f>
        <v>0.10398650979509874</v>
      </c>
      <c r="I59" s="32" cm="1">
        <f t="array" ref="I59">MMULT(MMULT(E59:G59,$B$2:$D$4),TRANSPOSE(E59:G59))</f>
        <v>4.9010262391062848E-2</v>
      </c>
      <c r="J59" s="32">
        <f t="shared" si="5"/>
        <v>0.22138261537677895</v>
      </c>
    </row>
    <row r="60" spans="2:10" x14ac:dyDescent="0.35">
      <c r="B60" s="49">
        <v>48</v>
      </c>
      <c r="C60" s="32">
        <f t="shared" si="6"/>
        <v>0.48000000000000026</v>
      </c>
      <c r="D60" s="32">
        <f t="shared" si="1"/>
        <v>0.5199999999999998</v>
      </c>
      <c r="E60" s="32">
        <f t="shared" si="2"/>
        <v>0.87651725888160137</v>
      </c>
      <c r="F60" s="32">
        <f t="shared" si="3"/>
        <v>0.22792943753252504</v>
      </c>
      <c r="G60" s="32">
        <f t="shared" si="4"/>
        <v>-0.10444669641412628</v>
      </c>
      <c r="H60" s="32" cm="1">
        <f t="array" ref="H60">MMULT(E60:G60,$F$2:$F$4)</f>
        <v>0.10579808508198368</v>
      </c>
      <c r="I60" s="32" cm="1">
        <f t="array" ref="I60">MMULT(MMULT(E60:G60,$B$2:$D$4),TRANSPOSE(E60:G60))</f>
        <v>4.9728764493958758E-2</v>
      </c>
      <c r="J60" s="32">
        <f t="shared" si="5"/>
        <v>0.22299947195892361</v>
      </c>
    </row>
    <row r="61" spans="2:10" x14ac:dyDescent="0.35">
      <c r="B61" s="49">
        <v>49</v>
      </c>
      <c r="C61" s="32">
        <f t="shared" si="6"/>
        <v>0.49000000000000027</v>
      </c>
      <c r="D61" s="32">
        <f t="shared" si="1"/>
        <v>0.50999999999999979</v>
      </c>
      <c r="E61" s="32">
        <f t="shared" si="2"/>
        <v>0.885542241531876</v>
      </c>
      <c r="F61" s="32">
        <f t="shared" si="3"/>
        <v>0.22479806231721727</v>
      </c>
      <c r="G61" s="32">
        <f t="shared" si="4"/>
        <v>-0.11034030384909309</v>
      </c>
      <c r="H61" s="32" cm="1">
        <f t="array" ref="H61">MMULT(E61:G61,$F$2:$F$4)</f>
        <v>0.10760966036886861</v>
      </c>
      <c r="I61" s="32" cm="1">
        <f t="array" ref="I61">MMULT(MMULT(E61:G61,$B$2:$D$4),TRANSPOSE(E61:G61))</f>
        <v>5.0462392956915632E-2</v>
      </c>
      <c r="J61" s="32">
        <f t="shared" si="5"/>
        <v>0.22463836038601162</v>
      </c>
    </row>
    <row r="62" spans="2:10" x14ac:dyDescent="0.35">
      <c r="B62" s="49">
        <v>50</v>
      </c>
      <c r="C62" s="32">
        <f t="shared" si="6"/>
        <v>0.50000000000000022</v>
      </c>
      <c r="D62" s="32">
        <f t="shared" si="1"/>
        <v>0.49999999999999978</v>
      </c>
      <c r="E62" s="32">
        <f t="shared" si="2"/>
        <v>0.89456722418215051</v>
      </c>
      <c r="F62" s="32">
        <f t="shared" si="3"/>
        <v>0.22166668710190951</v>
      </c>
      <c r="G62" s="32">
        <f t="shared" si="4"/>
        <v>-0.11623391128405985</v>
      </c>
      <c r="H62" s="32" cm="1">
        <f t="array" ref="H62">MMULT(E62:G62,$F$2:$F$4)</f>
        <v>0.10942123565575354</v>
      </c>
      <c r="I62" s="32" cm="1">
        <f t="array" ref="I62">MMULT(MMULT(E62:G62,$B$2:$D$4),TRANSPOSE(E62:G62))</f>
        <v>5.1211147779933477E-2</v>
      </c>
      <c r="J62" s="32">
        <f t="shared" si="5"/>
        <v>0.22629880198519275</v>
      </c>
    </row>
    <row r="63" spans="2:10" x14ac:dyDescent="0.35">
      <c r="B63" s="49">
        <v>51</v>
      </c>
      <c r="C63" s="32">
        <f t="shared" si="6"/>
        <v>0.51000000000000023</v>
      </c>
      <c r="D63" s="32">
        <f t="shared" si="1"/>
        <v>0.48999999999999977</v>
      </c>
      <c r="E63" s="32">
        <f t="shared" si="2"/>
        <v>0.90359220683242492</v>
      </c>
      <c r="F63" s="32">
        <f t="shared" si="3"/>
        <v>0.21853531188660175</v>
      </c>
      <c r="G63" s="32">
        <f t="shared" si="4"/>
        <v>-0.12212751871902666</v>
      </c>
      <c r="H63" s="32" cm="1">
        <f t="array" ref="H63">MMULT(E63:G63,$F$2:$F$4)</f>
        <v>0.11123281094263845</v>
      </c>
      <c r="I63" s="32" cm="1">
        <f t="array" ref="I63">MMULT(MMULT(E63:G63,$B$2:$D$4),TRANSPOSE(E63:G63))</f>
        <v>5.1975028963012253E-2</v>
      </c>
      <c r="J63" s="32">
        <f t="shared" si="5"/>
        <v>0.22798032582442779</v>
      </c>
    </row>
    <row r="64" spans="2:10" x14ac:dyDescent="0.35">
      <c r="B64" s="49">
        <v>52</v>
      </c>
      <c r="C64" s="32">
        <f t="shared" si="6"/>
        <v>0.52000000000000024</v>
      </c>
      <c r="D64" s="32">
        <f t="shared" si="1"/>
        <v>0.47999999999999976</v>
      </c>
      <c r="E64" s="32">
        <f t="shared" si="2"/>
        <v>0.91261718948269954</v>
      </c>
      <c r="F64" s="32">
        <f t="shared" si="3"/>
        <v>0.21540393667129398</v>
      </c>
      <c r="G64" s="32">
        <f t="shared" si="4"/>
        <v>-0.12802112615399347</v>
      </c>
      <c r="H64" s="32" cm="1">
        <f t="array" ref="H64">MMULT(E64:G64,$F$2:$F$4)</f>
        <v>0.11304438622952338</v>
      </c>
      <c r="I64" s="32" cm="1">
        <f t="array" ref="I64">MMULT(MMULT(E64:G64,$B$2:$D$4),TRANSPOSE(E64:G64))</f>
        <v>5.2754036506152034E-2</v>
      </c>
      <c r="J64" s="32">
        <f t="shared" si="5"/>
        <v>0.22968246886985527</v>
      </c>
    </row>
    <row r="65" spans="2:10" x14ac:dyDescent="0.35">
      <c r="B65" s="49">
        <v>53</v>
      </c>
      <c r="C65" s="32">
        <f t="shared" si="6"/>
        <v>0.53000000000000025</v>
      </c>
      <c r="D65" s="32">
        <f t="shared" si="1"/>
        <v>0.46999999999999975</v>
      </c>
      <c r="E65" s="32">
        <f t="shared" si="2"/>
        <v>0.92164217213297417</v>
      </c>
      <c r="F65" s="32">
        <f t="shared" si="3"/>
        <v>0.21227256145598622</v>
      </c>
      <c r="G65" s="32">
        <f t="shared" si="4"/>
        <v>-0.13391473358896022</v>
      </c>
      <c r="H65" s="32" cm="1">
        <f t="array" ref="H65">MMULT(E65:G65,$F$2:$F$4)</f>
        <v>0.11485596151640833</v>
      </c>
      <c r="I65" s="32" cm="1">
        <f t="array" ref="I65">MMULT(MMULT(E65:G65,$B$2:$D$4),TRANSPOSE(E65:G65))</f>
        <v>5.3548170409352794E-2</v>
      </c>
      <c r="J65" s="32">
        <f t="shared" si="5"/>
        <v>0.23140477611612253</v>
      </c>
    </row>
    <row r="66" spans="2:10" x14ac:dyDescent="0.35">
      <c r="B66" s="49">
        <v>54</v>
      </c>
      <c r="C66" s="32">
        <f t="shared" si="6"/>
        <v>0.54000000000000026</v>
      </c>
      <c r="D66" s="32">
        <f t="shared" si="1"/>
        <v>0.45999999999999974</v>
      </c>
      <c r="E66" s="32">
        <f t="shared" si="2"/>
        <v>0.93066715478324868</v>
      </c>
      <c r="F66" s="32">
        <f t="shared" si="3"/>
        <v>0.2091411862406784</v>
      </c>
      <c r="G66" s="32">
        <f t="shared" si="4"/>
        <v>-0.13980834102392706</v>
      </c>
      <c r="H66" s="32" cm="1">
        <f t="array" ref="H66">MMULT(E66:G66,$F$2:$F$4)</f>
        <v>0.11666753680329325</v>
      </c>
      <c r="I66" s="32" cm="1">
        <f t="array" ref="I66">MMULT(MMULT(E66:G66,$B$2:$D$4),TRANSPOSE(E66:G66))</f>
        <v>5.435743067261449E-2</v>
      </c>
      <c r="J66" s="32">
        <f t="shared" si="5"/>
        <v>0.23314680069135515</v>
      </c>
    </row>
    <row r="67" spans="2:10" x14ac:dyDescent="0.35">
      <c r="B67" s="49">
        <v>55</v>
      </c>
      <c r="C67" s="32">
        <f t="shared" si="6"/>
        <v>0.55000000000000027</v>
      </c>
      <c r="D67" s="32">
        <f t="shared" si="1"/>
        <v>0.44999999999999973</v>
      </c>
      <c r="E67" s="32">
        <f t="shared" si="2"/>
        <v>0.93969213743352331</v>
      </c>
      <c r="F67" s="32">
        <f t="shared" si="3"/>
        <v>0.20600981102537064</v>
      </c>
      <c r="G67" s="32">
        <f t="shared" si="4"/>
        <v>-0.14570194845889384</v>
      </c>
      <c r="H67" s="32" cm="1">
        <f t="array" ref="H67">MMULT(E67:G67,$F$2:$F$4)</f>
        <v>0.1184791120901782</v>
      </c>
      <c r="I67" s="32" cm="1">
        <f t="array" ref="I67">MMULT(MMULT(E67:G67,$B$2:$D$4),TRANSPOSE(E67:G67))</f>
        <v>5.5181817295937165E-2</v>
      </c>
      <c r="J67" s="32">
        <f t="shared" si="5"/>
        <v>0.23490810393840644</v>
      </c>
    </row>
    <row r="68" spans="2:10" x14ac:dyDescent="0.35">
      <c r="B68" s="49">
        <v>56</v>
      </c>
      <c r="C68" s="32">
        <f t="shared" si="6"/>
        <v>0.56000000000000028</v>
      </c>
      <c r="D68" s="32">
        <f t="shared" si="1"/>
        <v>0.43999999999999972</v>
      </c>
      <c r="E68" s="32">
        <f t="shared" si="2"/>
        <v>0.94871712008379783</v>
      </c>
      <c r="F68" s="32">
        <f t="shared" si="3"/>
        <v>0.20287843581006287</v>
      </c>
      <c r="G68" s="32">
        <f t="shared" si="4"/>
        <v>-0.15159555589386065</v>
      </c>
      <c r="H68" s="32" cm="1">
        <f t="array" ref="H68">MMULT(E68:G68,$F$2:$F$4)</f>
        <v>0.12029068737706312</v>
      </c>
      <c r="I68" s="32" cm="1">
        <f t="array" ref="I68">MMULT(MMULT(E68:G68,$B$2:$D$4),TRANSPOSE(E68:G68))</f>
        <v>5.6021330279320797E-2</v>
      </c>
      <c r="J68" s="32">
        <f t="shared" si="5"/>
        <v>0.23668825547399008</v>
      </c>
    </row>
    <row r="69" spans="2:10" x14ac:dyDescent="0.35">
      <c r="B69" s="49">
        <v>57</v>
      </c>
      <c r="C69" s="32">
        <f t="shared" si="6"/>
        <v>0.57000000000000028</v>
      </c>
      <c r="D69" s="32">
        <f t="shared" si="1"/>
        <v>0.42999999999999972</v>
      </c>
      <c r="E69" s="32">
        <f t="shared" si="2"/>
        <v>0.95774210273407245</v>
      </c>
      <c r="F69" s="32">
        <f t="shared" si="3"/>
        <v>0.19974706059475511</v>
      </c>
      <c r="G69" s="32">
        <f t="shared" si="4"/>
        <v>-0.15748916332882745</v>
      </c>
      <c r="H69" s="32" cm="1">
        <f t="array" ref="H69">MMULT(E69:G69,$F$2:$F$4)</f>
        <v>0.12210226266394805</v>
      </c>
      <c r="I69" s="32" cm="1">
        <f t="array" ref="I69">MMULT(MMULT(E69:G69,$B$2:$D$4),TRANSPOSE(E69:G69))</f>
        <v>5.6875969622765414E-2</v>
      </c>
      <c r="J69" s="32">
        <f t="shared" si="5"/>
        <v>0.23848683322725683</v>
      </c>
    </row>
    <row r="70" spans="2:10" x14ac:dyDescent="0.35">
      <c r="B70" s="49">
        <v>58</v>
      </c>
      <c r="C70" s="32">
        <f t="shared" si="6"/>
        <v>0.58000000000000029</v>
      </c>
      <c r="D70" s="32">
        <f t="shared" si="1"/>
        <v>0.41999999999999971</v>
      </c>
      <c r="E70" s="32">
        <f t="shared" si="2"/>
        <v>0.96676708538434697</v>
      </c>
      <c r="F70" s="32">
        <f t="shared" si="3"/>
        <v>0.19661568537944735</v>
      </c>
      <c r="G70" s="32">
        <f t="shared" si="4"/>
        <v>-0.16338277076379421</v>
      </c>
      <c r="H70" s="32" cm="1">
        <f t="array" ref="H70">MMULT(E70:G70,$F$2:$F$4)</f>
        <v>0.12391383795083298</v>
      </c>
      <c r="I70" s="32" cm="1">
        <f t="array" ref="I70">MMULT(MMULT(E70:G70,$B$2:$D$4),TRANSPOSE(E70:G70))</f>
        <v>5.7745735326270989E-2</v>
      </c>
      <c r="J70" s="32">
        <f t="shared" si="5"/>
        <v>0.2403034234593236</v>
      </c>
    </row>
    <row r="71" spans="2:10" x14ac:dyDescent="0.35">
      <c r="B71" s="49">
        <v>59</v>
      </c>
      <c r="C71" s="32">
        <f t="shared" si="6"/>
        <v>0.5900000000000003</v>
      </c>
      <c r="D71" s="32">
        <f t="shared" si="1"/>
        <v>0.4099999999999997</v>
      </c>
      <c r="E71" s="32">
        <f t="shared" si="2"/>
        <v>0.97579206803462148</v>
      </c>
      <c r="F71" s="32">
        <f t="shared" si="3"/>
        <v>0.19348431016413958</v>
      </c>
      <c r="G71" s="32">
        <f t="shared" si="4"/>
        <v>-0.16927637819876104</v>
      </c>
      <c r="H71" s="32" cm="1">
        <f t="array" ref="H71">MMULT(E71:G71,$F$2:$F$4)</f>
        <v>0.12572541323771794</v>
      </c>
      <c r="I71" s="32" cm="1">
        <f t="array" ref="I71">MMULT(MMULT(E71:G71,$B$2:$D$4),TRANSPOSE(E71:G71))</f>
        <v>5.8630627389837514E-2</v>
      </c>
      <c r="J71" s="32">
        <f t="shared" si="5"/>
        <v>0.24213762076521178</v>
      </c>
    </row>
    <row r="72" spans="2:10" x14ac:dyDescent="0.35">
      <c r="B72" s="49">
        <v>60</v>
      </c>
      <c r="C72" s="32">
        <f t="shared" si="6"/>
        <v>0.60000000000000031</v>
      </c>
      <c r="D72" s="32">
        <f t="shared" si="1"/>
        <v>0.39999999999999969</v>
      </c>
      <c r="E72" s="32">
        <f t="shared" si="2"/>
        <v>0.98481705068489611</v>
      </c>
      <c r="F72" s="32">
        <f t="shared" si="3"/>
        <v>0.19035293494883182</v>
      </c>
      <c r="G72" s="32">
        <f t="shared" si="4"/>
        <v>-0.17516998563372782</v>
      </c>
      <c r="H72" s="32" cm="1">
        <f t="array" ref="H72">MMULT(E72:G72,$F$2:$F$4)</f>
        <v>0.12753698852460285</v>
      </c>
      <c r="I72" s="32" cm="1">
        <f t="array" ref="I72">MMULT(MMULT(E72:G72,$B$2:$D$4),TRANSPOSE(E72:G72))</f>
        <v>5.9530645813465025E-2</v>
      </c>
      <c r="J72" s="32">
        <f t="shared" si="5"/>
        <v>0.24398902805959333</v>
      </c>
    </row>
    <row r="73" spans="2:10" x14ac:dyDescent="0.35">
      <c r="B73" s="49">
        <v>61</v>
      </c>
      <c r="C73" s="32">
        <f t="shared" si="6"/>
        <v>0.61000000000000032</v>
      </c>
      <c r="D73" s="32">
        <f t="shared" si="1"/>
        <v>0.38999999999999968</v>
      </c>
      <c r="E73" s="32">
        <f t="shared" si="2"/>
        <v>0.99384203333517063</v>
      </c>
      <c r="F73" s="32">
        <f t="shared" si="3"/>
        <v>0.18722155973352406</v>
      </c>
      <c r="G73" s="32">
        <f t="shared" si="4"/>
        <v>-0.18106359306869463</v>
      </c>
      <c r="H73" s="32" cm="1">
        <f t="array" ref="H73">MMULT(E73:G73,$F$2:$F$4)</f>
        <v>0.12934856381148779</v>
      </c>
      <c r="I73" s="32" cm="1">
        <f t="array" ref="I73">MMULT(MMULT(E73:G73,$B$2:$D$4),TRANSPOSE(E73:G73))</f>
        <v>6.0445790597153486E-2</v>
      </c>
      <c r="J73" s="32">
        <f t="shared" si="5"/>
        <v>0.24585725654768356</v>
      </c>
    </row>
    <row r="74" spans="2:10" x14ac:dyDescent="0.35">
      <c r="B74" s="49">
        <v>62</v>
      </c>
      <c r="C74" s="32">
        <f t="shared" si="6"/>
        <v>0.62000000000000033</v>
      </c>
      <c r="D74" s="32">
        <f t="shared" si="1"/>
        <v>0.37999999999999967</v>
      </c>
      <c r="E74" s="32">
        <f t="shared" si="2"/>
        <v>1.0028670159854451</v>
      </c>
      <c r="F74" s="32">
        <f t="shared" si="3"/>
        <v>0.18409018451821629</v>
      </c>
      <c r="G74" s="32">
        <f t="shared" si="4"/>
        <v>-0.18695720050366144</v>
      </c>
      <c r="H74" s="32" cm="1">
        <f t="array" ref="H74">MMULT(E74:G74,$F$2:$F$4)</f>
        <v>0.13116013909837271</v>
      </c>
      <c r="I74" s="32" cm="1">
        <f t="array" ref="I74">MMULT(MMULT(E74:G74,$B$2:$D$4),TRANSPOSE(E74:G74))</f>
        <v>6.1376061740902925E-2</v>
      </c>
      <c r="J74" s="32">
        <f t="shared" si="5"/>
        <v>0.24774192568255968</v>
      </c>
    </row>
    <row r="75" spans="2:10" x14ac:dyDescent="0.35">
      <c r="B75" s="49">
        <v>63</v>
      </c>
      <c r="C75" s="32">
        <f t="shared" si="6"/>
        <v>0.63000000000000034</v>
      </c>
      <c r="D75" s="32">
        <f t="shared" si="1"/>
        <v>0.36999999999999966</v>
      </c>
      <c r="E75" s="32">
        <f t="shared" si="2"/>
        <v>1.0118919986357198</v>
      </c>
      <c r="F75" s="32">
        <f t="shared" si="3"/>
        <v>0.1809588093029085</v>
      </c>
      <c r="G75" s="32">
        <f t="shared" si="4"/>
        <v>-0.19285080793862822</v>
      </c>
      <c r="H75" s="32" cm="1">
        <f t="array" ref="H75">MMULT(E75:G75,$F$2:$F$4)</f>
        <v>0.13297171438525765</v>
      </c>
      <c r="I75" s="32" cm="1">
        <f t="array" ref="I75">MMULT(MMULT(E75:G75,$B$2:$D$4),TRANSPOSE(E75:G75))</f>
        <v>6.2321459244713322E-2</v>
      </c>
      <c r="J75" s="32">
        <f t="shared" si="5"/>
        <v>0.2496426631101209</v>
      </c>
    </row>
    <row r="76" spans="2:10" x14ac:dyDescent="0.35">
      <c r="B76" s="49">
        <v>64</v>
      </c>
      <c r="C76" s="32">
        <f t="shared" si="6"/>
        <v>0.64000000000000035</v>
      </c>
      <c r="D76" s="32">
        <f t="shared" si="1"/>
        <v>0.35999999999999965</v>
      </c>
      <c r="E76" s="32">
        <f t="shared" si="2"/>
        <v>1.0209169812859944</v>
      </c>
      <c r="F76" s="32">
        <f t="shared" si="3"/>
        <v>0.17782743408760074</v>
      </c>
      <c r="G76" s="32">
        <f t="shared" si="4"/>
        <v>-0.198744415373595</v>
      </c>
      <c r="H76" s="32" cm="1">
        <f t="array" ref="H76">MMULT(E76:G76,$F$2:$F$4)</f>
        <v>0.13478328967214259</v>
      </c>
      <c r="I76" s="32" cm="1">
        <f t="array" ref="I76">MMULT(MMULT(E76:G76,$B$2:$D$4),TRANSPOSE(E76:G76))</f>
        <v>6.3281983108584711E-2</v>
      </c>
      <c r="J76" s="32">
        <f t="shared" si="5"/>
        <v>0.2515591046028442</v>
      </c>
    </row>
    <row r="77" spans="2:10" x14ac:dyDescent="0.35">
      <c r="B77" s="49">
        <v>65</v>
      </c>
      <c r="C77" s="32">
        <f t="shared" si="6"/>
        <v>0.65000000000000036</v>
      </c>
      <c r="D77" s="32">
        <f t="shared" si="1"/>
        <v>0.34999999999999964</v>
      </c>
      <c r="E77" s="32">
        <f t="shared" si="2"/>
        <v>1.029941963936269</v>
      </c>
      <c r="F77" s="32">
        <f t="shared" si="3"/>
        <v>0.17469605887229298</v>
      </c>
      <c r="G77" s="32">
        <f t="shared" si="4"/>
        <v>-0.20463802280856178</v>
      </c>
      <c r="H77" s="32" cm="1">
        <f t="array" ref="H77">MMULT(E77:G77,$F$2:$F$4)</f>
        <v>0.13659486495902751</v>
      </c>
      <c r="I77" s="32" cm="1">
        <f t="array" ref="I77">MMULT(MMULT(E77:G77,$B$2:$D$4),TRANSPOSE(E77:G77))</f>
        <v>6.4257633332517064E-2</v>
      </c>
      <c r="J77" s="32">
        <f t="shared" si="5"/>
        <v>0.25349089398342706</v>
      </c>
    </row>
    <row r="78" spans="2:10" x14ac:dyDescent="0.35">
      <c r="B78" s="49">
        <v>66</v>
      </c>
      <c r="C78" s="32">
        <f t="shared" si="6"/>
        <v>0.66000000000000036</v>
      </c>
      <c r="D78" s="32">
        <f t="shared" ref="D78:D112" si="7">1-C78</f>
        <v>0.33999999999999964</v>
      </c>
      <c r="E78" s="32">
        <f t="shared" ref="E78:E112" si="8">$C78*B$9+$D78*K$9</f>
        <v>1.0389669465865434</v>
      </c>
      <c r="F78" s="32">
        <f t="shared" ref="F78:F112" si="9">$C78*C$9+$D78*L$9</f>
        <v>0.17156468365698521</v>
      </c>
      <c r="G78" s="32">
        <f t="shared" ref="G78:G112" si="10">$C78*D$9+$D78*M$9</f>
        <v>-0.21053163024352861</v>
      </c>
      <c r="H78" s="32" cm="1">
        <f t="array" ref="H78">MMULT(E78:G78,$F$2:$F$4)</f>
        <v>0.13840644024591245</v>
      </c>
      <c r="I78" s="32" cm="1">
        <f t="array" ref="I78">MMULT(MMULT(E78:G78,$B$2:$D$4),TRANSPOSE(E78:G78))</f>
        <v>6.5248409916510347E-2</v>
      </c>
      <c r="J78" s="32">
        <f t="shared" ref="J78:J112" si="11">SQRT(I78)</f>
        <v>0.25543768303934788</v>
      </c>
    </row>
    <row r="79" spans="2:10" x14ac:dyDescent="0.35">
      <c r="B79" s="49">
        <v>67</v>
      </c>
      <c r="C79" s="32">
        <f t="shared" ref="C79:C112" si="12">C78+0.01</f>
        <v>0.67000000000000037</v>
      </c>
      <c r="D79" s="32">
        <f t="shared" si="7"/>
        <v>0.32999999999999963</v>
      </c>
      <c r="E79" s="32">
        <f t="shared" si="8"/>
        <v>1.0479919292368181</v>
      </c>
      <c r="F79" s="32">
        <f t="shared" si="9"/>
        <v>0.16843330844167745</v>
      </c>
      <c r="G79" s="32">
        <f t="shared" si="10"/>
        <v>-0.21642523767849542</v>
      </c>
      <c r="H79" s="32" cm="1">
        <f t="array" ref="H79">MMULT(E79:G79,$F$2:$F$4)</f>
        <v>0.14021801553279739</v>
      </c>
      <c r="I79" s="32" cm="1">
        <f t="array" ref="I79">MMULT(MMULT(E79:G79,$B$2:$D$4),TRANSPOSE(E79:G79))</f>
        <v>6.6254312860564615E-2</v>
      </c>
      <c r="J79" s="32">
        <f t="shared" si="11"/>
        <v>0.25739913142931276</v>
      </c>
    </row>
    <row r="80" spans="2:10" x14ac:dyDescent="0.35">
      <c r="B80" s="49">
        <v>68</v>
      </c>
      <c r="C80" s="32">
        <f t="shared" si="12"/>
        <v>0.68000000000000038</v>
      </c>
      <c r="D80" s="32">
        <f t="shared" si="7"/>
        <v>0.31999999999999962</v>
      </c>
      <c r="E80" s="32">
        <f t="shared" si="8"/>
        <v>1.0570169118870927</v>
      </c>
      <c r="F80" s="32">
        <f t="shared" si="9"/>
        <v>0.16530193322636969</v>
      </c>
      <c r="G80" s="32">
        <f t="shared" si="10"/>
        <v>-0.2223188451134622</v>
      </c>
      <c r="H80" s="32" cm="1">
        <f t="array" ref="H80">MMULT(E80:G80,$F$2:$F$4)</f>
        <v>0.14202959081968231</v>
      </c>
      <c r="I80" s="32" cm="1">
        <f t="array" ref="I80">MMULT(MMULT(E80:G80,$B$2:$D$4),TRANSPOSE(E80:G80))</f>
        <v>6.7275342164679869E-2</v>
      </c>
      <c r="J80" s="32">
        <f t="shared" si="11"/>
        <v>0.25937490658249857</v>
      </c>
    </row>
    <row r="81" spans="2:10" x14ac:dyDescent="0.35">
      <c r="B81" s="49">
        <v>69</v>
      </c>
      <c r="C81" s="32">
        <f t="shared" si="12"/>
        <v>0.69000000000000039</v>
      </c>
      <c r="D81" s="32">
        <f t="shared" si="7"/>
        <v>0.30999999999999961</v>
      </c>
      <c r="E81" s="32">
        <f t="shared" si="8"/>
        <v>1.0660418945373671</v>
      </c>
      <c r="F81" s="32">
        <f t="shared" si="9"/>
        <v>0.16217055801106192</v>
      </c>
      <c r="G81" s="32">
        <f t="shared" si="10"/>
        <v>-0.22821245254842898</v>
      </c>
      <c r="H81" s="32" cm="1">
        <f t="array" ref="H81">MMULT(E81:G81,$F$2:$F$4)</f>
        <v>0.14384116610656722</v>
      </c>
      <c r="I81" s="32" cm="1">
        <f t="array" ref="I81">MMULT(MMULT(E81:G81,$B$2:$D$4),TRANSPOSE(E81:G81))</f>
        <v>6.8311497828856052E-2</v>
      </c>
      <c r="J81" s="32">
        <f t="shared" si="11"/>
        <v>0.26136468359144477</v>
      </c>
    </row>
    <row r="82" spans="2:10" x14ac:dyDescent="0.35">
      <c r="B82" s="49">
        <v>70</v>
      </c>
      <c r="C82" s="32">
        <f t="shared" si="12"/>
        <v>0.7000000000000004</v>
      </c>
      <c r="D82" s="32">
        <f t="shared" si="7"/>
        <v>0.2999999999999996</v>
      </c>
      <c r="E82" s="32">
        <f t="shared" si="8"/>
        <v>1.0750668771876417</v>
      </c>
      <c r="F82" s="32">
        <f t="shared" si="9"/>
        <v>0.15903918279575416</v>
      </c>
      <c r="G82" s="32">
        <f t="shared" si="10"/>
        <v>-0.23410605998339579</v>
      </c>
      <c r="H82" s="32" cm="1">
        <f t="array" ref="H82">MMULT(E82:G82,$F$2:$F$4)</f>
        <v>0.14565274139345219</v>
      </c>
      <c r="I82" s="32" cm="1">
        <f t="array" ref="I82">MMULT(MMULT(E82:G82,$B$2:$D$4),TRANSPOSE(E82:G82))</f>
        <v>6.936277985309322E-2</v>
      </c>
      <c r="J82" s="32">
        <f t="shared" si="11"/>
        <v>0.26336814509938977</v>
      </c>
    </row>
    <row r="83" spans="2:10" x14ac:dyDescent="0.35">
      <c r="B83" s="49">
        <v>71</v>
      </c>
      <c r="C83" s="32">
        <f t="shared" si="12"/>
        <v>0.71000000000000041</v>
      </c>
      <c r="D83" s="32">
        <f t="shared" si="7"/>
        <v>0.28999999999999959</v>
      </c>
      <c r="E83" s="32">
        <f t="shared" si="8"/>
        <v>1.0840918598379163</v>
      </c>
      <c r="F83" s="32">
        <f t="shared" si="9"/>
        <v>0.15590780758044637</v>
      </c>
      <c r="G83" s="32">
        <f t="shared" si="10"/>
        <v>-0.23999966741836262</v>
      </c>
      <c r="H83" s="32" cm="1">
        <f t="array" ref="H83">MMULT(E83:G83,$F$2:$F$4)</f>
        <v>0.1474643166803371</v>
      </c>
      <c r="I83" s="32" cm="1">
        <f t="array" ref="I83">MMULT(MMULT(E83:G83,$B$2:$D$4),TRANSPOSE(E83:G83))</f>
        <v>7.042918823739136E-2</v>
      </c>
      <c r="J83" s="32">
        <f t="shared" si="11"/>
        <v>0.26538498118279291</v>
      </c>
    </row>
    <row r="84" spans="2:10" x14ac:dyDescent="0.35">
      <c r="B84" s="49">
        <v>72</v>
      </c>
      <c r="C84" s="32">
        <f t="shared" si="12"/>
        <v>0.72000000000000042</v>
      </c>
      <c r="D84" s="32">
        <f t="shared" si="7"/>
        <v>0.27999999999999958</v>
      </c>
      <c r="E84" s="32">
        <f t="shared" si="8"/>
        <v>1.093116842488191</v>
      </c>
      <c r="F84" s="32">
        <f t="shared" si="9"/>
        <v>0.1527764323651386</v>
      </c>
      <c r="G84" s="32">
        <f t="shared" si="10"/>
        <v>-0.2458932748533294</v>
      </c>
      <c r="H84" s="32" cm="1">
        <f t="array" ref="H84">MMULT(E84:G84,$F$2:$F$4)</f>
        <v>0.14927589196722205</v>
      </c>
      <c r="I84" s="32" cm="1">
        <f t="array" ref="I84">MMULT(MMULT(E84:G84,$B$2:$D$4),TRANSPOSE(E84:G84))</f>
        <v>7.1510722981750485E-2</v>
      </c>
      <c r="J84" s="32">
        <f t="shared" si="11"/>
        <v>0.26741488922973322</v>
      </c>
    </row>
    <row r="85" spans="2:10" x14ac:dyDescent="0.35">
      <c r="B85" s="49">
        <v>73</v>
      </c>
      <c r="C85" s="32">
        <f t="shared" si="12"/>
        <v>0.73000000000000043</v>
      </c>
      <c r="D85" s="32">
        <f t="shared" si="7"/>
        <v>0.26999999999999957</v>
      </c>
      <c r="E85" s="32">
        <f t="shared" si="8"/>
        <v>1.1021418251384654</v>
      </c>
      <c r="F85" s="32">
        <f t="shared" si="9"/>
        <v>0.14964505714983084</v>
      </c>
      <c r="G85" s="32">
        <f t="shared" si="10"/>
        <v>-0.25178688228829621</v>
      </c>
      <c r="H85" s="32" cm="1">
        <f t="array" ref="H85">MMULT(E85:G85,$F$2:$F$4)</f>
        <v>0.15108746725410699</v>
      </c>
      <c r="I85" s="32" cm="1">
        <f t="array" ref="I85">MMULT(MMULT(E85:G85,$B$2:$D$4),TRANSPOSE(E85:G85))</f>
        <v>7.260738408617054E-2</v>
      </c>
      <c r="J85" s="32">
        <f t="shared" si="11"/>
        <v>0.26945757381482255</v>
      </c>
    </row>
    <row r="86" spans="2:10" x14ac:dyDescent="0.35">
      <c r="B86" s="49">
        <v>74</v>
      </c>
      <c r="C86" s="32">
        <f t="shared" si="12"/>
        <v>0.74000000000000044</v>
      </c>
      <c r="D86" s="32">
        <f t="shared" si="7"/>
        <v>0.25999999999999956</v>
      </c>
      <c r="E86" s="32">
        <f t="shared" si="8"/>
        <v>1.11116680778874</v>
      </c>
      <c r="F86" s="32">
        <f t="shared" si="9"/>
        <v>0.14651368193452308</v>
      </c>
      <c r="G86" s="32">
        <f t="shared" si="10"/>
        <v>-0.25768048972326296</v>
      </c>
      <c r="H86" s="32" cm="1">
        <f t="array" ref="H86">MMULT(E86:G86,$F$2:$F$4)</f>
        <v>0.1528990425409919</v>
      </c>
      <c r="I86" s="32" cm="1">
        <f t="array" ref="I86">MMULT(MMULT(E86:G86,$B$2:$D$4),TRANSPOSE(E86:G86))</f>
        <v>7.371917155065158E-2</v>
      </c>
      <c r="J86" s="32">
        <f t="shared" si="11"/>
        <v>0.27151274657122743</v>
      </c>
    </row>
    <row r="87" spans="2:10" x14ac:dyDescent="0.35">
      <c r="B87" s="49">
        <v>75</v>
      </c>
      <c r="C87" s="32">
        <f t="shared" si="12"/>
        <v>0.75000000000000044</v>
      </c>
      <c r="D87" s="32">
        <f t="shared" si="7"/>
        <v>0.24999999999999956</v>
      </c>
      <c r="E87" s="32">
        <f t="shared" si="8"/>
        <v>1.1201917904390146</v>
      </c>
      <c r="F87" s="32">
        <f t="shared" si="9"/>
        <v>0.14338230671921531</v>
      </c>
      <c r="G87" s="32">
        <f t="shared" si="10"/>
        <v>-0.26357409715822977</v>
      </c>
      <c r="H87" s="32" cm="1">
        <f t="array" ref="H87">MMULT(E87:G87,$F$2:$F$4)</f>
        <v>0.15471061782787685</v>
      </c>
      <c r="I87" s="32" cm="1">
        <f t="array" ref="I87">MMULT(MMULT(E87:G87,$B$2:$D$4),TRANSPOSE(E87:G87))</f>
        <v>7.4846085375193577E-2</v>
      </c>
      <c r="J87" s="32">
        <f t="shared" si="11"/>
        <v>0.27358012606034376</v>
      </c>
    </row>
    <row r="88" spans="2:10" x14ac:dyDescent="0.35">
      <c r="B88" s="49">
        <v>76</v>
      </c>
      <c r="C88" s="32">
        <f t="shared" si="12"/>
        <v>0.76000000000000045</v>
      </c>
      <c r="D88" s="32">
        <f t="shared" si="7"/>
        <v>0.23999999999999955</v>
      </c>
      <c r="E88" s="32">
        <f t="shared" si="8"/>
        <v>1.1292167730892892</v>
      </c>
      <c r="F88" s="32">
        <f t="shared" si="9"/>
        <v>0.14025093150390755</v>
      </c>
      <c r="G88" s="32">
        <f t="shared" si="10"/>
        <v>-0.26946770459319652</v>
      </c>
      <c r="H88" s="32" cm="1">
        <f t="array" ref="H88">MMULT(E88:G88,$F$2:$F$4)</f>
        <v>0.15652219311476179</v>
      </c>
      <c r="I88" s="32" cm="1">
        <f t="array" ref="I88">MMULT(MMULT(E88:G88,$B$2:$D$4),TRANSPOSE(E88:G88))</f>
        <v>7.598812555979656E-2</v>
      </c>
      <c r="J88" s="32">
        <f t="shared" si="11"/>
        <v>0.27565943763962908</v>
      </c>
    </row>
    <row r="89" spans="2:10" x14ac:dyDescent="0.35">
      <c r="B89" s="49">
        <v>77</v>
      </c>
      <c r="C89" s="32">
        <f t="shared" si="12"/>
        <v>0.77000000000000046</v>
      </c>
      <c r="D89" s="32">
        <f t="shared" si="7"/>
        <v>0.22999999999999954</v>
      </c>
      <c r="E89" s="32">
        <f t="shared" si="8"/>
        <v>1.1382417557395639</v>
      </c>
      <c r="F89" s="32">
        <f t="shared" si="9"/>
        <v>0.13711955628859979</v>
      </c>
      <c r="G89" s="32">
        <f t="shared" si="10"/>
        <v>-0.27536131202816339</v>
      </c>
      <c r="H89" s="32" cm="1">
        <f t="array" ref="H89">MMULT(E89:G89,$F$2:$F$4)</f>
        <v>0.15833376840164673</v>
      </c>
      <c r="I89" s="32" cm="1">
        <f t="array" ref="I89">MMULT(MMULT(E89:G89,$B$2:$D$4),TRANSPOSE(E89:G89))</f>
        <v>7.7145292104460514E-2</v>
      </c>
      <c r="J89" s="32">
        <f t="shared" si="11"/>
        <v>0.27775041332905431</v>
      </c>
    </row>
    <row r="90" spans="2:10" x14ac:dyDescent="0.35">
      <c r="B90" s="49">
        <v>78</v>
      </c>
      <c r="C90" s="32">
        <f t="shared" si="12"/>
        <v>0.78000000000000047</v>
      </c>
      <c r="D90" s="32">
        <f t="shared" si="7"/>
        <v>0.21999999999999953</v>
      </c>
      <c r="E90" s="32">
        <f t="shared" si="8"/>
        <v>1.1472667383898383</v>
      </c>
      <c r="F90" s="32">
        <f t="shared" si="9"/>
        <v>0.13398818107329202</v>
      </c>
      <c r="G90" s="32">
        <f t="shared" si="10"/>
        <v>-0.28125491946313019</v>
      </c>
      <c r="H90" s="32" cm="1">
        <f t="array" ref="H90">MMULT(E90:G90,$F$2:$F$4)</f>
        <v>0.16014534368853162</v>
      </c>
      <c r="I90" s="32" cm="1">
        <f t="array" ref="I90">MMULT(MMULT(E90:G90,$B$2:$D$4),TRANSPOSE(E90:G90))</f>
        <v>7.8317585009185398E-2</v>
      </c>
      <c r="J90" s="32">
        <f t="shared" si="11"/>
        <v>0.27985279167659805</v>
      </c>
    </row>
    <row r="91" spans="2:10" x14ac:dyDescent="0.35">
      <c r="B91" s="49">
        <v>79</v>
      </c>
      <c r="C91" s="32">
        <f t="shared" si="12"/>
        <v>0.79000000000000048</v>
      </c>
      <c r="D91" s="32">
        <f t="shared" si="7"/>
        <v>0.20999999999999952</v>
      </c>
      <c r="E91" s="32">
        <f t="shared" si="8"/>
        <v>1.1562917210401127</v>
      </c>
      <c r="F91" s="32">
        <f t="shared" si="9"/>
        <v>0.13085680585798426</v>
      </c>
      <c r="G91" s="32">
        <f t="shared" si="10"/>
        <v>-0.28714852689809695</v>
      </c>
      <c r="H91" s="32" cm="1">
        <f t="array" ref="H91">MMULT(E91:G91,$F$2:$F$4)</f>
        <v>0.16195691897541656</v>
      </c>
      <c r="I91" s="32" cm="1">
        <f t="array" ref="I91">MMULT(MMULT(E91:G91,$B$2:$D$4),TRANSPOSE(E91:G91))</f>
        <v>7.9505004273971225E-2</v>
      </c>
      <c r="J91" s="32">
        <f t="shared" si="11"/>
        <v>0.28196631762317148</v>
      </c>
    </row>
    <row r="92" spans="2:10" x14ac:dyDescent="0.35">
      <c r="B92" s="49">
        <v>80</v>
      </c>
      <c r="C92" s="32">
        <f t="shared" si="12"/>
        <v>0.80000000000000049</v>
      </c>
      <c r="D92" s="32">
        <f t="shared" si="7"/>
        <v>0.19999999999999951</v>
      </c>
      <c r="E92" s="32">
        <f t="shared" si="8"/>
        <v>1.1653167036903873</v>
      </c>
      <c r="F92" s="32">
        <f t="shared" si="9"/>
        <v>0.1277254306426765</v>
      </c>
      <c r="G92" s="32">
        <f t="shared" si="10"/>
        <v>-0.29304213433306375</v>
      </c>
      <c r="H92" s="32" cm="1">
        <f t="array" ref="H92">MMULT(E92:G92,$F$2:$F$4)</f>
        <v>0.1637684942623015</v>
      </c>
      <c r="I92" s="32" cm="1">
        <f t="array" ref="I92">MMULT(MMULT(E92:G92,$B$2:$D$4),TRANSPOSE(E92:G92))</f>
        <v>8.0707549898818065E-2</v>
      </c>
      <c r="J92" s="32">
        <f t="shared" si="11"/>
        <v>0.2840907423673254</v>
      </c>
    </row>
    <row r="93" spans="2:10" x14ac:dyDescent="0.35">
      <c r="B93" s="49">
        <v>81</v>
      </c>
      <c r="C93" s="32">
        <f t="shared" si="12"/>
        <v>0.8100000000000005</v>
      </c>
      <c r="D93" s="32">
        <f t="shared" si="7"/>
        <v>0.1899999999999995</v>
      </c>
      <c r="E93" s="32">
        <f t="shared" si="8"/>
        <v>1.1743416863406619</v>
      </c>
      <c r="F93" s="32">
        <f t="shared" si="9"/>
        <v>0.12459405542736871</v>
      </c>
      <c r="G93" s="32">
        <f t="shared" si="10"/>
        <v>-0.29893574176803051</v>
      </c>
      <c r="H93" s="32" cm="1">
        <f t="array" ref="H93">MMULT(E93:G93,$F$2:$F$4)</f>
        <v>0.16558006954918641</v>
      </c>
      <c r="I93" s="32" cm="1">
        <f t="array" ref="I93">MMULT(MMULT(E93:G93,$B$2:$D$4),TRANSPOSE(E93:G93))</f>
        <v>8.1925221883725891E-2</v>
      </c>
      <c r="J93" s="32">
        <f t="shared" si="11"/>
        <v>0.28622582323006057</v>
      </c>
    </row>
    <row r="94" spans="2:10" x14ac:dyDescent="0.35">
      <c r="B94" s="49">
        <v>82</v>
      </c>
      <c r="C94" s="32">
        <f t="shared" si="12"/>
        <v>0.82000000000000051</v>
      </c>
      <c r="D94" s="32">
        <f t="shared" si="7"/>
        <v>0.17999999999999949</v>
      </c>
      <c r="E94" s="32">
        <f t="shared" si="8"/>
        <v>1.1833666689909366</v>
      </c>
      <c r="F94" s="32">
        <f t="shared" si="9"/>
        <v>0.12146268021206094</v>
      </c>
      <c r="G94" s="32">
        <f t="shared" si="10"/>
        <v>-0.30482934920299737</v>
      </c>
      <c r="H94" s="32" cm="1">
        <f t="array" ref="H94">MMULT(E94:G94,$F$2:$F$4)</f>
        <v>0.16739164483607141</v>
      </c>
      <c r="I94" s="32" cm="1">
        <f t="array" ref="I94">MMULT(MMULT(E94:G94,$B$2:$D$4),TRANSPOSE(E94:G94))</f>
        <v>8.3158020228694673E-2</v>
      </c>
      <c r="J94" s="32">
        <f t="shared" si="11"/>
        <v>0.28837132352003148</v>
      </c>
    </row>
    <row r="95" spans="2:10" x14ac:dyDescent="0.35">
      <c r="B95" s="49">
        <v>83</v>
      </c>
      <c r="C95" s="32">
        <f t="shared" si="12"/>
        <v>0.83000000000000052</v>
      </c>
      <c r="D95" s="32">
        <f t="shared" si="7"/>
        <v>0.16999999999999948</v>
      </c>
      <c r="E95" s="32">
        <f t="shared" si="8"/>
        <v>1.192391651641211</v>
      </c>
      <c r="F95" s="32">
        <f t="shared" si="9"/>
        <v>0.11833130499675318</v>
      </c>
      <c r="G95" s="32">
        <f t="shared" si="10"/>
        <v>-0.31072295663796418</v>
      </c>
      <c r="H95" s="32" cm="1">
        <f t="array" ref="H95">MMULT(E95:G95,$F$2:$F$4)</f>
        <v>0.1692032201229563</v>
      </c>
      <c r="I95" s="32" cm="1">
        <f t="array" ref="I95">MMULT(MMULT(E95:G95,$B$2:$D$4),TRANSPOSE(E95:G95))</f>
        <v>8.4405944933724372E-2</v>
      </c>
      <c r="J95" s="32">
        <f t="shared" si="11"/>
        <v>0.29052701239940559</v>
      </c>
    </row>
    <row r="96" spans="2:10" x14ac:dyDescent="0.35">
      <c r="B96" s="49">
        <v>84</v>
      </c>
      <c r="C96" s="32">
        <f t="shared" si="12"/>
        <v>0.84000000000000052</v>
      </c>
      <c r="D96" s="32">
        <f t="shared" si="7"/>
        <v>0.15999999999999948</v>
      </c>
      <c r="E96" s="32">
        <f t="shared" si="8"/>
        <v>1.2014166342914856</v>
      </c>
      <c r="F96" s="32">
        <f t="shared" si="9"/>
        <v>0.1151999297814454</v>
      </c>
      <c r="G96" s="32">
        <f t="shared" si="10"/>
        <v>-0.31661656407293093</v>
      </c>
      <c r="H96" s="32" cm="1">
        <f t="array" ref="H96">MMULT(E96:G96,$F$2:$F$4)</f>
        <v>0.17101479540984124</v>
      </c>
      <c r="I96" s="32" cm="1">
        <f t="array" ref="I96">MMULT(MMULT(E96:G96,$B$2:$D$4),TRANSPOSE(E96:G96))</f>
        <v>8.5668995998815084E-2</v>
      </c>
      <c r="J96" s="32">
        <f t="shared" si="11"/>
        <v>0.29269266475061362</v>
      </c>
    </row>
    <row r="97" spans="2:10" x14ac:dyDescent="0.35">
      <c r="B97" s="49">
        <v>85</v>
      </c>
      <c r="C97" s="32">
        <f t="shared" si="12"/>
        <v>0.85000000000000053</v>
      </c>
      <c r="D97" s="32">
        <f t="shared" si="7"/>
        <v>0.14999999999999947</v>
      </c>
      <c r="E97" s="32">
        <f t="shared" si="8"/>
        <v>1.2104416169417602</v>
      </c>
      <c r="F97" s="32">
        <f t="shared" si="9"/>
        <v>0.11206855456613764</v>
      </c>
      <c r="G97" s="32">
        <f t="shared" si="10"/>
        <v>-0.32251017150789774</v>
      </c>
      <c r="H97" s="32" cm="1">
        <f t="array" ref="H97">MMULT(E97:G97,$F$2:$F$4)</f>
        <v>0.17282637069672618</v>
      </c>
      <c r="I97" s="32" cm="1">
        <f t="array" ref="I97">MMULT(MMULT(E97:G97,$B$2:$D$4),TRANSPOSE(E97:G97))</f>
        <v>8.6947173423966753E-2</v>
      </c>
      <c r="J97" s="32">
        <f t="shared" si="11"/>
        <v>0.29486806104420116</v>
      </c>
    </row>
    <row r="98" spans="2:10" x14ac:dyDescent="0.35">
      <c r="B98" s="49">
        <v>86</v>
      </c>
      <c r="C98" s="32">
        <f t="shared" si="12"/>
        <v>0.86000000000000054</v>
      </c>
      <c r="D98" s="32">
        <f t="shared" si="7"/>
        <v>0.13999999999999946</v>
      </c>
      <c r="E98" s="32">
        <f t="shared" si="8"/>
        <v>1.2194665995920349</v>
      </c>
      <c r="F98" s="32">
        <f t="shared" si="9"/>
        <v>0.10893717935082986</v>
      </c>
      <c r="G98" s="32">
        <f t="shared" si="10"/>
        <v>-0.32840377894286454</v>
      </c>
      <c r="H98" s="32" cm="1">
        <f t="array" ref="H98">MMULT(E98:G98,$F$2:$F$4)</f>
        <v>0.17463794598361113</v>
      </c>
      <c r="I98" s="32" cm="1">
        <f t="array" ref="I98">MMULT(MMULT(E98:G98,$B$2:$D$4),TRANSPOSE(E98:G98))</f>
        <v>8.8240477209179422E-2</v>
      </c>
      <c r="J98" s="32">
        <f t="shared" si="11"/>
        <v>0.29705298720797174</v>
      </c>
    </row>
    <row r="99" spans="2:10" x14ac:dyDescent="0.35">
      <c r="B99" s="49">
        <v>87</v>
      </c>
      <c r="C99" s="32">
        <f t="shared" si="12"/>
        <v>0.87000000000000055</v>
      </c>
      <c r="D99" s="32">
        <f t="shared" si="7"/>
        <v>0.12999999999999945</v>
      </c>
      <c r="E99" s="32">
        <f t="shared" si="8"/>
        <v>1.2284915822423095</v>
      </c>
      <c r="F99" s="32">
        <f t="shared" si="9"/>
        <v>0.1058058041355221</v>
      </c>
      <c r="G99" s="32">
        <f t="shared" si="10"/>
        <v>-0.33429738637783135</v>
      </c>
      <c r="H99" s="32" cm="1">
        <f t="array" ref="H99">MMULT(E99:G99,$F$2:$F$4)</f>
        <v>0.17644952127049604</v>
      </c>
      <c r="I99" s="32" cm="1">
        <f t="array" ref="I99">MMULT(MMULT(E99:G99,$B$2:$D$4),TRANSPOSE(E99:G99))</f>
        <v>8.9548907354452992E-2</v>
      </c>
      <c r="J99" s="32">
        <f t="shared" si="11"/>
        <v>0.29924723449758561</v>
      </c>
    </row>
    <row r="100" spans="2:10" x14ac:dyDescent="0.35">
      <c r="B100" s="49">
        <v>88</v>
      </c>
      <c r="C100" s="32">
        <f t="shared" si="12"/>
        <v>0.88000000000000056</v>
      </c>
      <c r="D100" s="32">
        <f t="shared" si="7"/>
        <v>0.11999999999999944</v>
      </c>
      <c r="E100" s="32">
        <f t="shared" si="8"/>
        <v>1.2375165648925839</v>
      </c>
      <c r="F100" s="32">
        <f t="shared" si="9"/>
        <v>0.10267442892021433</v>
      </c>
      <c r="G100" s="32">
        <f t="shared" si="10"/>
        <v>-0.34019099381279816</v>
      </c>
      <c r="H100" s="32" cm="1">
        <f t="array" ref="H100">MMULT(E100:G100,$F$2:$F$4)</f>
        <v>0.17826109655738098</v>
      </c>
      <c r="I100" s="32" cm="1">
        <f t="array" ref="I100">MMULT(MMULT(E100:G100,$B$2:$D$4),TRANSPOSE(E100:G100))</f>
        <v>9.0872463859787547E-2</v>
      </c>
      <c r="J100" s="32">
        <f t="shared" si="11"/>
        <v>0.30145059936876484</v>
      </c>
    </row>
    <row r="101" spans="2:10" x14ac:dyDescent="0.35">
      <c r="B101" s="49">
        <v>89</v>
      </c>
      <c r="C101" s="32">
        <f t="shared" si="12"/>
        <v>0.89000000000000057</v>
      </c>
      <c r="D101" s="32">
        <f t="shared" si="7"/>
        <v>0.10999999999999943</v>
      </c>
      <c r="E101" s="32">
        <f t="shared" si="8"/>
        <v>1.2465415475428585</v>
      </c>
      <c r="F101" s="32">
        <f t="shared" si="9"/>
        <v>9.954305370490657E-2</v>
      </c>
      <c r="G101" s="32">
        <f t="shared" si="10"/>
        <v>-0.34608460124776491</v>
      </c>
      <c r="H101" s="32" cm="1">
        <f t="array" ref="H101">MMULT(E101:G101,$F$2:$F$4)</f>
        <v>0.1800726718442659</v>
      </c>
      <c r="I101" s="32" cm="1">
        <f t="array" ref="I101">MMULT(MMULT(E101:G101,$B$2:$D$4),TRANSPOSE(E101:G101))</f>
        <v>9.2211146725183088E-2</v>
      </c>
      <c r="J101" s="32">
        <f t="shared" si="11"/>
        <v>0.30366288335123059</v>
      </c>
    </row>
    <row r="102" spans="2:10" x14ac:dyDescent="0.35">
      <c r="B102" s="49">
        <v>90</v>
      </c>
      <c r="C102" s="32">
        <f t="shared" si="12"/>
        <v>0.90000000000000058</v>
      </c>
      <c r="D102" s="32">
        <f t="shared" si="7"/>
        <v>9.9999999999999423E-2</v>
      </c>
      <c r="E102" s="32">
        <f t="shared" si="8"/>
        <v>1.2555665301931329</v>
      </c>
      <c r="F102" s="32">
        <f t="shared" si="9"/>
        <v>9.6411678489598807E-2</v>
      </c>
      <c r="G102" s="32">
        <f t="shared" si="10"/>
        <v>-0.35197820868273172</v>
      </c>
      <c r="H102" s="32" cm="1">
        <f t="array" ref="H102">MMULT(E102:G102,$F$2:$F$4)</f>
        <v>0.18188424713115081</v>
      </c>
      <c r="I102" s="32" cm="1">
        <f t="array" ref="I102">MMULT(MMULT(E102:G102,$B$2:$D$4),TRANSPOSE(E102:G102))</f>
        <v>9.3564955950639558E-2</v>
      </c>
      <c r="J102" s="32">
        <f t="shared" si="11"/>
        <v>0.30588389292448787</v>
      </c>
    </row>
    <row r="103" spans="2:10" x14ac:dyDescent="0.35">
      <c r="B103" s="49">
        <v>91</v>
      </c>
      <c r="C103" s="32">
        <f t="shared" si="12"/>
        <v>0.91000000000000059</v>
      </c>
      <c r="D103" s="32">
        <f t="shared" si="7"/>
        <v>8.9999999999999414E-2</v>
      </c>
      <c r="E103" s="32">
        <f t="shared" si="8"/>
        <v>1.2645915128434075</v>
      </c>
      <c r="F103" s="32">
        <f t="shared" si="9"/>
        <v>9.3280303274291043E-2</v>
      </c>
      <c r="G103" s="32">
        <f t="shared" si="10"/>
        <v>-0.35787181611769853</v>
      </c>
      <c r="H103" s="32" cm="1">
        <f t="array" ref="H103">MMULT(E103:G103,$F$2:$F$4)</f>
        <v>0.18369582241803573</v>
      </c>
      <c r="I103" s="32" cm="1">
        <f t="array" ref="I103">MMULT(MMULT(E103:G103,$B$2:$D$4),TRANSPOSE(E103:G103))</f>
        <v>9.4933891536157056E-2</v>
      </c>
      <c r="J103" s="32">
        <f t="shared" si="11"/>
        <v>0.30811343939555291</v>
      </c>
    </row>
    <row r="104" spans="2:10" x14ac:dyDescent="0.35">
      <c r="B104" s="49">
        <v>92</v>
      </c>
      <c r="C104" s="32">
        <f t="shared" si="12"/>
        <v>0.9200000000000006</v>
      </c>
      <c r="D104" s="32">
        <f t="shared" si="7"/>
        <v>7.9999999999999405E-2</v>
      </c>
      <c r="E104" s="32">
        <f t="shared" si="8"/>
        <v>1.2736164954936822</v>
      </c>
      <c r="F104" s="32">
        <f t="shared" si="9"/>
        <v>9.0148928058983266E-2</v>
      </c>
      <c r="G104" s="32">
        <f t="shared" si="10"/>
        <v>-0.36376542355266528</v>
      </c>
      <c r="H104" s="32" cm="1">
        <f t="array" ref="H104">MMULT(E104:G104,$F$2:$F$4)</f>
        <v>0.1855073977049207</v>
      </c>
      <c r="I104" s="32" cm="1">
        <f t="array" ref="I104">MMULT(MMULT(E104:G104,$B$2:$D$4),TRANSPOSE(E104:G104))</f>
        <v>9.6317953481735497E-2</v>
      </c>
      <c r="J104" s="32">
        <f t="shared" si="11"/>
        <v>0.31035133877870658</v>
      </c>
    </row>
    <row r="105" spans="2:10" x14ac:dyDescent="0.35">
      <c r="B105" s="49">
        <v>93</v>
      </c>
      <c r="C105" s="32">
        <f t="shared" si="12"/>
        <v>0.9300000000000006</v>
      </c>
      <c r="D105" s="32">
        <f t="shared" si="7"/>
        <v>6.9999999999999396E-2</v>
      </c>
      <c r="E105" s="32">
        <f t="shared" si="8"/>
        <v>1.2826414781439566</v>
      </c>
      <c r="F105" s="32">
        <f t="shared" si="9"/>
        <v>8.7017552843675502E-2</v>
      </c>
      <c r="G105" s="32">
        <f t="shared" si="10"/>
        <v>-0.36965903098763214</v>
      </c>
      <c r="H105" s="32" cm="1">
        <f t="array" ref="H105">MMULT(E105:G105,$F$2:$F$4)</f>
        <v>0.18731897299180561</v>
      </c>
      <c r="I105" s="32" cm="1">
        <f t="array" ref="I105">MMULT(MMULT(E105:G105,$B$2:$D$4),TRANSPOSE(E105:G105))</f>
        <v>9.7717141787374867E-2</v>
      </c>
      <c r="J105" s="32">
        <f t="shared" si="11"/>
        <v>0.31259741167734395</v>
      </c>
    </row>
    <row r="106" spans="2:10" x14ac:dyDescent="0.35">
      <c r="B106" s="49">
        <v>94</v>
      </c>
      <c r="C106" s="32">
        <f t="shared" si="12"/>
        <v>0.94000000000000061</v>
      </c>
      <c r="D106" s="32">
        <f t="shared" si="7"/>
        <v>5.9999999999999387E-2</v>
      </c>
      <c r="E106" s="32">
        <f t="shared" si="8"/>
        <v>1.2916664607942312</v>
      </c>
      <c r="F106" s="32">
        <f t="shared" si="9"/>
        <v>8.3886177628367739E-2</v>
      </c>
      <c r="G106" s="32">
        <f t="shared" si="10"/>
        <v>-0.37555263842259889</v>
      </c>
      <c r="H106" s="32" cm="1">
        <f t="array" ref="H106">MMULT(E106:G106,$F$2:$F$4)</f>
        <v>0.18913054827869052</v>
      </c>
      <c r="I106" s="32" cm="1">
        <f t="array" ref="I106">MMULT(MMULT(E106:G106,$B$2:$D$4),TRANSPOSE(E106:G106))</f>
        <v>9.9131456453075251E-2</v>
      </c>
      <c r="J106" s="32">
        <f t="shared" si="11"/>
        <v>0.31485148316797756</v>
      </c>
    </row>
    <row r="107" spans="2:10" x14ac:dyDescent="0.35">
      <c r="B107" s="49">
        <v>95</v>
      </c>
      <c r="C107" s="32">
        <f t="shared" si="12"/>
        <v>0.95000000000000062</v>
      </c>
      <c r="D107" s="32">
        <f t="shared" si="7"/>
        <v>4.9999999999999378E-2</v>
      </c>
      <c r="E107" s="32">
        <f t="shared" si="8"/>
        <v>1.3006914434445058</v>
      </c>
      <c r="F107" s="32">
        <f t="shared" si="9"/>
        <v>8.0754802413059962E-2</v>
      </c>
      <c r="G107" s="32">
        <f t="shared" si="10"/>
        <v>-0.3814462458575657</v>
      </c>
      <c r="H107" s="32" cm="1">
        <f t="array" ref="H107">MMULT(E107:G107,$F$2:$F$4)</f>
        <v>0.19094212356557549</v>
      </c>
      <c r="I107" s="32" cm="1">
        <f t="array" ref="I107">MMULT(MMULT(E107:G107,$B$2:$D$4),TRANSPOSE(E107:G107))</f>
        <v>0.10056089747883656</v>
      </c>
      <c r="J107" s="32">
        <f t="shared" si="11"/>
        <v>0.31711338268644002</v>
      </c>
    </row>
    <row r="108" spans="2:10" x14ac:dyDescent="0.35">
      <c r="B108" s="49">
        <v>96</v>
      </c>
      <c r="C108" s="32">
        <f t="shared" si="12"/>
        <v>0.96000000000000063</v>
      </c>
      <c r="D108" s="32">
        <f t="shared" si="7"/>
        <v>3.9999999999999369E-2</v>
      </c>
      <c r="E108" s="32">
        <f t="shared" si="8"/>
        <v>1.3097164260947805</v>
      </c>
      <c r="F108" s="32">
        <f t="shared" si="9"/>
        <v>7.7623427197752198E-2</v>
      </c>
      <c r="G108" s="32">
        <f t="shared" si="10"/>
        <v>-0.38733985329253251</v>
      </c>
      <c r="H108" s="32" cm="1">
        <f t="array" ref="H108">MMULT(E108:G108,$F$2:$F$4)</f>
        <v>0.19275369885246044</v>
      </c>
      <c r="I108" s="32" cm="1">
        <f t="array" ref="I108">MMULT(MMULT(E108:G108,$B$2:$D$4),TRANSPOSE(E108:G108))</f>
        <v>0.10200546486465889</v>
      </c>
      <c r="J108" s="32">
        <f t="shared" si="11"/>
        <v>0.31938294391632577</v>
      </c>
    </row>
    <row r="109" spans="2:10" x14ac:dyDescent="0.35">
      <c r="B109" s="49">
        <v>97</v>
      </c>
      <c r="C109" s="32">
        <f t="shared" si="12"/>
        <v>0.97000000000000064</v>
      </c>
      <c r="D109" s="32">
        <f t="shared" si="7"/>
        <v>2.9999999999999361E-2</v>
      </c>
      <c r="E109" s="32">
        <f t="shared" si="8"/>
        <v>1.3187414087450551</v>
      </c>
      <c r="F109" s="32">
        <f t="shared" si="9"/>
        <v>7.4492051982444435E-2</v>
      </c>
      <c r="G109" s="32">
        <f t="shared" si="10"/>
        <v>-0.39323346072749926</v>
      </c>
      <c r="H109" s="32" cm="1">
        <f t="array" ref="H109">MMULT(E109:G109,$F$2:$F$4)</f>
        <v>0.19456527413934535</v>
      </c>
      <c r="I109" s="32" cm="1">
        <f t="array" ref="I109">MMULT(MMULT(E109:G109,$B$2:$D$4),TRANSPOSE(E109:G109))</f>
        <v>0.10346515861054215</v>
      </c>
      <c r="J109" s="32">
        <f t="shared" si="11"/>
        <v>0.32166000467969613</v>
      </c>
    </row>
    <row r="110" spans="2:10" x14ac:dyDescent="0.35">
      <c r="B110" s="49">
        <v>98</v>
      </c>
      <c r="C110" s="32">
        <f t="shared" si="12"/>
        <v>0.98000000000000065</v>
      </c>
      <c r="D110" s="32">
        <f t="shared" si="7"/>
        <v>1.9999999999999352E-2</v>
      </c>
      <c r="E110" s="32">
        <f t="shared" si="8"/>
        <v>1.3277663913953295</v>
      </c>
      <c r="F110" s="32">
        <f t="shared" si="9"/>
        <v>7.1360676767136658E-2</v>
      </c>
      <c r="G110" s="32">
        <f t="shared" si="10"/>
        <v>-0.39912706816246613</v>
      </c>
      <c r="H110" s="32" cm="1">
        <f t="array" ref="H110">MMULT(E110:G110,$F$2:$F$4)</f>
        <v>0.19637684942623029</v>
      </c>
      <c r="I110" s="32" cm="1">
        <f t="array" ref="I110">MMULT(MMULT(E110:G110,$B$2:$D$4),TRANSPOSE(E110:G110))</f>
        <v>0.10493997871648637</v>
      </c>
      <c r="J110" s="32">
        <f t="shared" si="11"/>
        <v>0.32394440683007075</v>
      </c>
    </row>
    <row r="111" spans="2:10" x14ac:dyDescent="0.35">
      <c r="B111" s="49">
        <v>99</v>
      </c>
      <c r="C111" s="32">
        <f t="shared" si="12"/>
        <v>0.99000000000000066</v>
      </c>
      <c r="D111" s="32">
        <f t="shared" si="7"/>
        <v>9.9999999999993427E-3</v>
      </c>
      <c r="E111" s="32">
        <f t="shared" si="8"/>
        <v>1.3367913740456041</v>
      </c>
      <c r="F111" s="32">
        <f t="shared" si="9"/>
        <v>6.8229301551828894E-2</v>
      </c>
      <c r="G111" s="32">
        <f t="shared" si="10"/>
        <v>-0.40502067559743293</v>
      </c>
      <c r="H111" s="32" cm="1">
        <f t="array" ref="H111">MMULT(E111:G111,$F$2:$F$4)</f>
        <v>0.19818842471311524</v>
      </c>
      <c r="I111" s="32" cm="1">
        <f t="array" ref="I111">MMULT(MMULT(E111:G111,$B$2:$D$4),TRANSPOSE(E111:G111))</f>
        <v>0.10642992518249157</v>
      </c>
      <c r="J111" s="32">
        <f t="shared" si="11"/>
        <v>0.32623599614771448</v>
      </c>
    </row>
    <row r="112" spans="2:10" x14ac:dyDescent="0.35">
      <c r="B112" s="49">
        <v>100</v>
      </c>
      <c r="C112" s="32">
        <f t="shared" si="12"/>
        <v>1.0000000000000007</v>
      </c>
      <c r="D112" s="32">
        <f t="shared" si="7"/>
        <v>0</v>
      </c>
      <c r="E112" s="32">
        <f t="shared" si="8"/>
        <v>1.345816356695879</v>
      </c>
      <c r="F112" s="32">
        <f t="shared" si="9"/>
        <v>6.5097926336521381E-2</v>
      </c>
      <c r="G112" s="32">
        <f t="shared" si="10"/>
        <v>-0.41091428303239957</v>
      </c>
      <c r="H112" s="32" cm="1">
        <f t="array" ref="H112">MMULT(E112:G112,$F$2:$F$4)</f>
        <v>0.20000000000000018</v>
      </c>
      <c r="I112" s="32" cm="1">
        <f t="array" ref="I112">MMULT(MMULT(E112:G112,$B$2:$D$4),TRANSPOSE(E112:G112))</f>
        <v>0.10793499800855778</v>
      </c>
      <c r="J112" s="32">
        <f t="shared" si="11"/>
        <v>0.32853462223722751</v>
      </c>
    </row>
  </sheetData>
  <mergeCells count="2">
    <mergeCell ref="K7:M7"/>
    <mergeCell ref="B11:J1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1D5A1-FA05-4877-9D77-7921C7EF646E}">
  <dimension ref="A1:R262"/>
  <sheetViews>
    <sheetView showGridLines="0" showRowColHeaders="0" zoomScaleNormal="100" workbookViewId="0">
      <selection sqref="A1:C1"/>
    </sheetView>
  </sheetViews>
  <sheetFormatPr defaultColWidth="0" defaultRowHeight="14.5" x14ac:dyDescent="0.35"/>
  <cols>
    <col min="1" max="1" width="10.453125" bestFit="1" customWidth="1"/>
    <col min="2" max="5" width="8.7265625" customWidth="1"/>
    <col min="6" max="8" width="11.81640625" bestFit="1" customWidth="1"/>
    <col min="9" max="9" width="8.7265625" customWidth="1"/>
    <col min="10" max="10" width="11" bestFit="1" customWidth="1"/>
    <col min="11" max="11" width="8.7265625" customWidth="1"/>
    <col min="12" max="12" width="13.453125" bestFit="1" customWidth="1"/>
    <col min="13" max="18" width="8.7265625" customWidth="1"/>
    <col min="19" max="16384" width="8.7265625" hidden="1"/>
  </cols>
  <sheetData>
    <row r="1" spans="1:18" x14ac:dyDescent="0.35">
      <c r="A1" s="58" t="s">
        <v>66</v>
      </c>
      <c r="B1" s="58"/>
      <c r="C1" s="58"/>
      <c r="F1" s="12" t="s">
        <v>37</v>
      </c>
      <c r="G1" s="12" t="s">
        <v>24</v>
      </c>
      <c r="H1" s="12" t="s">
        <v>39</v>
      </c>
      <c r="J1" s="19" t="s">
        <v>40</v>
      </c>
      <c r="L1" s="59" t="s">
        <v>72</v>
      </c>
    </row>
    <row r="2" spans="1:18" ht="15" thickBot="1" x14ac:dyDescent="0.4">
      <c r="A2" s="50" t="s">
        <v>64</v>
      </c>
      <c r="B2" s="50" t="s">
        <v>65</v>
      </c>
      <c r="C2" s="50" t="s">
        <v>6</v>
      </c>
      <c r="E2" s="12" t="s">
        <v>37</v>
      </c>
      <c r="F2" s="34">
        <v>5.6473726417766608E-2</v>
      </c>
      <c r="G2" s="33">
        <v>1.3285635144687131E-2</v>
      </c>
      <c r="H2" s="33">
        <v>1.2565533179029384E-2</v>
      </c>
      <c r="I2" s="13" t="s">
        <v>37</v>
      </c>
      <c r="J2" s="21">
        <v>0.11321933840390142</v>
      </c>
      <c r="M2">
        <v>2015</v>
      </c>
      <c r="N2">
        <v>2016</v>
      </c>
      <c r="O2">
        <v>2017</v>
      </c>
      <c r="P2">
        <v>2018</v>
      </c>
      <c r="Q2">
        <v>2019</v>
      </c>
      <c r="R2" s="60" t="s">
        <v>33</v>
      </c>
    </row>
    <row r="3" spans="1:18" x14ac:dyDescent="0.35">
      <c r="A3" s="51">
        <v>42012</v>
      </c>
      <c r="B3" s="32">
        <v>2.4300000000000002</v>
      </c>
      <c r="C3" s="32">
        <f>YEAR(A3)</f>
        <v>2015</v>
      </c>
      <c r="E3" s="12" t="s">
        <v>24</v>
      </c>
      <c r="F3" s="33">
        <v>1.3285635144687131E-2</v>
      </c>
      <c r="G3" s="35">
        <v>6.027814436923673E-2</v>
      </c>
      <c r="H3" s="33">
        <v>2.0253157968326989E-2</v>
      </c>
      <c r="I3" s="13" t="s">
        <v>24</v>
      </c>
      <c r="J3" s="21">
        <v>-2.6239846301819348E-2</v>
      </c>
      <c r="L3" s="2" t="s">
        <v>71</v>
      </c>
      <c r="M3" s="3">
        <v>2.9824999999999999</v>
      </c>
      <c r="N3" s="3">
        <v>4.1659615384615378</v>
      </c>
      <c r="O3" s="3">
        <v>6.6905769230769199</v>
      </c>
      <c r="P3" s="3">
        <v>7.6184615384615402</v>
      </c>
      <c r="Q3" s="3">
        <v>7.8490384615384619</v>
      </c>
      <c r="R3">
        <f>AVERAGE(M3:Q3)</f>
        <v>5.8613076923076921</v>
      </c>
    </row>
    <row r="4" spans="1:18" x14ac:dyDescent="0.35">
      <c r="A4" s="51">
        <v>42019</v>
      </c>
      <c r="B4" s="32">
        <v>2.79</v>
      </c>
      <c r="C4" s="32">
        <f t="shared" ref="C4:C67" si="0">YEAR(A4)</f>
        <v>2015</v>
      </c>
      <c r="E4" s="12" t="s">
        <v>39</v>
      </c>
      <c r="F4" s="39">
        <v>1.2565533179029384E-2</v>
      </c>
      <c r="G4" s="39">
        <v>2.0253157968326989E-2</v>
      </c>
      <c r="H4" s="40">
        <v>0.10687915686028578</v>
      </c>
      <c r="I4" s="13" t="s">
        <v>39</v>
      </c>
      <c r="J4" s="21">
        <v>-0.12006329324768503</v>
      </c>
      <c r="L4" s="61" t="s">
        <v>73</v>
      </c>
      <c r="M4" s="33">
        <f>R3/100</f>
        <v>5.8613076923076921E-2</v>
      </c>
    </row>
    <row r="5" spans="1:18" x14ac:dyDescent="0.35">
      <c r="A5" s="51">
        <v>42026</v>
      </c>
      <c r="B5" s="32">
        <v>2.72</v>
      </c>
      <c r="C5" s="32">
        <f t="shared" si="0"/>
        <v>2015</v>
      </c>
    </row>
    <row r="6" spans="1:18" x14ac:dyDescent="0.35">
      <c r="A6" s="51">
        <v>42033</v>
      </c>
      <c r="B6" s="32">
        <v>2.75</v>
      </c>
      <c r="C6" s="32">
        <f t="shared" si="0"/>
        <v>2015</v>
      </c>
      <c r="E6" s="62" t="s">
        <v>74</v>
      </c>
      <c r="F6" s="62" t="s">
        <v>75</v>
      </c>
      <c r="G6" s="63"/>
      <c r="H6" s="11" t="s">
        <v>42</v>
      </c>
      <c r="I6" s="11" t="s">
        <v>43</v>
      </c>
      <c r="J6" s="11" t="s">
        <v>49</v>
      </c>
      <c r="K6" s="11" t="s">
        <v>22</v>
      </c>
      <c r="L6" s="11" t="s">
        <v>44</v>
      </c>
      <c r="M6" s="11" t="s">
        <v>23</v>
      </c>
    </row>
    <row r="7" spans="1:18" x14ac:dyDescent="0.35">
      <c r="A7" s="51">
        <v>42040</v>
      </c>
      <c r="B7" s="32">
        <v>2.74</v>
      </c>
      <c r="C7" s="32">
        <f t="shared" si="0"/>
        <v>2015</v>
      </c>
      <c r="E7" s="32">
        <v>5.4606261480824494E-2</v>
      </c>
      <c r="F7" s="32">
        <f t="array" ref="F7:F9">MMULT(MINVERSE(F2:H4),E7:E9)</f>
        <v>1.615916190113678</v>
      </c>
      <c r="H7" s="38">
        <f>F7/F10</f>
        <v>-1.3125085564879402</v>
      </c>
      <c r="I7" s="38">
        <f>F8/F10</f>
        <v>0.98745014239598738</v>
      </c>
      <c r="J7" s="38">
        <f>F9/F10</f>
        <v>1.325058414091953</v>
      </c>
      <c r="K7" s="37" cm="1">
        <f t="array" ref="K7">MMULT(H7:J7,J2:J4)</f>
        <v>-0.33360276732363925</v>
      </c>
      <c r="L7" s="37" cm="1">
        <f t="array" ref="L7">MMULT(MMULT(H7:J7,F2:H4),TRANSPOSE(H7:J7))</f>
        <v>0.31857261825425576</v>
      </c>
      <c r="M7" s="37">
        <f>SQRT(L7)</f>
        <v>0.5644223757561847</v>
      </c>
    </row>
    <row r="8" spans="1:18" x14ac:dyDescent="0.35">
      <c r="A8" s="51">
        <v>42047</v>
      </c>
      <c r="B8" s="32">
        <v>2.78</v>
      </c>
      <c r="C8" s="32">
        <f t="shared" si="0"/>
        <v>2015</v>
      </c>
      <c r="E8" s="32">
        <v>-8.4852923224896265E-2</v>
      </c>
      <c r="F8" s="32">
        <v>-1.2157152531617754</v>
      </c>
    </row>
    <row r="9" spans="1:18" x14ac:dyDescent="0.35">
      <c r="A9" s="51">
        <v>42054</v>
      </c>
      <c r="B9" s="32">
        <v>2.83</v>
      </c>
      <c r="C9" s="32">
        <f t="shared" si="0"/>
        <v>2015</v>
      </c>
      <c r="E9" s="32">
        <v>-0.17867637017076193</v>
      </c>
      <c r="F9" s="32">
        <v>-1.6313671507841441</v>
      </c>
    </row>
    <row r="10" spans="1:18" ht="15" thickBot="1" x14ac:dyDescent="0.4">
      <c r="A10" s="51">
        <v>42061</v>
      </c>
      <c r="B10" s="32">
        <v>2.9</v>
      </c>
      <c r="C10" s="32">
        <f t="shared" si="0"/>
        <v>2015</v>
      </c>
      <c r="E10" s="32" t="s">
        <v>76</v>
      </c>
      <c r="F10" s="64">
        <f>SUM(F7:F9)</f>
        <v>-1.2311662138322415</v>
      </c>
    </row>
    <row r="11" spans="1:18" x14ac:dyDescent="0.35">
      <c r="A11" s="51">
        <v>42068</v>
      </c>
      <c r="B11" s="32">
        <v>3.01</v>
      </c>
      <c r="C11" s="32">
        <f t="shared" si="0"/>
        <v>2015</v>
      </c>
    </row>
    <row r="12" spans="1:18" x14ac:dyDescent="0.35">
      <c r="A12" s="51">
        <v>42075</v>
      </c>
      <c r="B12" s="32">
        <v>3.05</v>
      </c>
      <c r="C12" s="32">
        <f t="shared" si="0"/>
        <v>2015</v>
      </c>
    </row>
    <row r="13" spans="1:18" x14ac:dyDescent="0.35">
      <c r="A13" s="51">
        <v>42082</v>
      </c>
      <c r="B13" s="32">
        <v>3.04</v>
      </c>
      <c r="C13" s="32">
        <f t="shared" si="0"/>
        <v>2015</v>
      </c>
    </row>
    <row r="14" spans="1:18" x14ac:dyDescent="0.35">
      <c r="A14" s="51">
        <v>42089</v>
      </c>
      <c r="B14" s="32">
        <v>3.05</v>
      </c>
      <c r="C14" s="32">
        <f t="shared" si="0"/>
        <v>2015</v>
      </c>
    </row>
    <row r="15" spans="1:18" x14ac:dyDescent="0.35">
      <c r="A15" s="51">
        <v>42095</v>
      </c>
      <c r="B15" s="32">
        <v>3.02</v>
      </c>
      <c r="C15" s="32">
        <f t="shared" si="0"/>
        <v>2015</v>
      </c>
    </row>
    <row r="16" spans="1:18" x14ac:dyDescent="0.35">
      <c r="A16" s="51">
        <v>42103</v>
      </c>
      <c r="B16" s="32">
        <v>3.02</v>
      </c>
      <c r="C16" s="32">
        <f t="shared" si="0"/>
        <v>2015</v>
      </c>
    </row>
    <row r="17" spans="1:3" x14ac:dyDescent="0.35">
      <c r="A17" s="51">
        <v>42110</v>
      </c>
      <c r="B17" s="32">
        <v>3</v>
      </c>
      <c r="C17" s="32">
        <f t="shared" si="0"/>
        <v>2015</v>
      </c>
    </row>
    <row r="18" spans="1:3" x14ac:dyDescent="0.35">
      <c r="A18" s="51">
        <v>42117</v>
      </c>
      <c r="B18" s="32">
        <v>2.96</v>
      </c>
      <c r="C18" s="32">
        <f t="shared" si="0"/>
        <v>2015</v>
      </c>
    </row>
    <row r="19" spans="1:3" x14ac:dyDescent="0.35">
      <c r="A19" s="51">
        <v>42124</v>
      </c>
      <c r="B19" s="32">
        <v>2.85</v>
      </c>
      <c r="C19" s="32">
        <f t="shared" si="0"/>
        <v>2015</v>
      </c>
    </row>
    <row r="20" spans="1:3" x14ac:dyDescent="0.35">
      <c r="A20" s="51">
        <v>42131</v>
      </c>
      <c r="B20" s="32">
        <v>2.98</v>
      </c>
      <c r="C20" s="32">
        <f t="shared" si="0"/>
        <v>2015</v>
      </c>
    </row>
    <row r="21" spans="1:3" x14ac:dyDescent="0.35">
      <c r="A21" s="51">
        <v>42138</v>
      </c>
      <c r="B21" s="32">
        <v>2.97</v>
      </c>
      <c r="C21" s="32">
        <f t="shared" si="0"/>
        <v>2015</v>
      </c>
    </row>
    <row r="22" spans="1:3" x14ac:dyDescent="0.35">
      <c r="A22" s="51">
        <v>42145</v>
      </c>
      <c r="B22" s="32">
        <v>2.99</v>
      </c>
      <c r="C22" s="32">
        <f t="shared" si="0"/>
        <v>2015</v>
      </c>
    </row>
    <row r="23" spans="1:3" x14ac:dyDescent="0.35">
      <c r="A23" s="51">
        <v>42152</v>
      </c>
      <c r="B23" s="32">
        <v>2.99</v>
      </c>
      <c r="C23" s="32">
        <f t="shared" si="0"/>
        <v>2015</v>
      </c>
    </row>
    <row r="24" spans="1:3" x14ac:dyDescent="0.35">
      <c r="A24" s="51">
        <v>42159</v>
      </c>
      <c r="B24" s="32">
        <v>2.97</v>
      </c>
      <c r="C24" s="32">
        <f t="shared" si="0"/>
        <v>2015</v>
      </c>
    </row>
    <row r="25" spans="1:3" x14ac:dyDescent="0.35">
      <c r="A25" s="51">
        <v>42166</v>
      </c>
      <c r="B25" s="32">
        <v>2.96</v>
      </c>
      <c r="C25" s="32">
        <f t="shared" si="0"/>
        <v>2015</v>
      </c>
    </row>
    <row r="26" spans="1:3" x14ac:dyDescent="0.35">
      <c r="A26" s="51">
        <v>42173</v>
      </c>
      <c r="B26" s="32">
        <v>2.94</v>
      </c>
      <c r="C26" s="32">
        <f t="shared" si="0"/>
        <v>2015</v>
      </c>
    </row>
    <row r="27" spans="1:3" x14ac:dyDescent="0.35">
      <c r="A27" s="51">
        <v>42180</v>
      </c>
      <c r="B27" s="32">
        <v>2.98</v>
      </c>
      <c r="C27" s="32">
        <f t="shared" si="0"/>
        <v>2015</v>
      </c>
    </row>
    <row r="28" spans="1:3" x14ac:dyDescent="0.35">
      <c r="A28" s="51">
        <v>42187</v>
      </c>
      <c r="B28" s="32">
        <v>3</v>
      </c>
      <c r="C28" s="32">
        <f t="shared" si="0"/>
        <v>2015</v>
      </c>
    </row>
    <row r="29" spans="1:3" x14ac:dyDescent="0.35">
      <c r="A29" s="51">
        <v>42194</v>
      </c>
      <c r="B29" s="32">
        <v>2.96</v>
      </c>
      <c r="C29" s="32">
        <f t="shared" si="0"/>
        <v>2015</v>
      </c>
    </row>
    <row r="30" spans="1:3" x14ac:dyDescent="0.35">
      <c r="A30" s="51">
        <v>42201</v>
      </c>
      <c r="B30" s="32">
        <v>2.96</v>
      </c>
      <c r="C30" s="32">
        <f t="shared" si="0"/>
        <v>2015</v>
      </c>
    </row>
    <row r="31" spans="1:3" x14ac:dyDescent="0.35">
      <c r="A31" s="51">
        <v>42208</v>
      </c>
      <c r="B31" s="32">
        <v>3.01</v>
      </c>
      <c r="C31" s="32">
        <f t="shared" si="0"/>
        <v>2015</v>
      </c>
    </row>
    <row r="32" spans="1:3" x14ac:dyDescent="0.35">
      <c r="A32" s="51">
        <v>42215</v>
      </c>
      <c r="B32" s="32">
        <v>3.01</v>
      </c>
      <c r="C32" s="32">
        <f t="shared" si="0"/>
        <v>2015</v>
      </c>
    </row>
    <row r="33" spans="1:15" x14ac:dyDescent="0.35">
      <c r="A33" s="51">
        <v>42222</v>
      </c>
      <c r="B33" s="32">
        <v>3.02</v>
      </c>
      <c r="C33" s="32">
        <f t="shared" si="0"/>
        <v>2015</v>
      </c>
    </row>
    <row r="34" spans="1:15" x14ac:dyDescent="0.35">
      <c r="A34" s="51">
        <v>42229</v>
      </c>
      <c r="B34" s="32">
        <v>3.01</v>
      </c>
      <c r="C34" s="32">
        <f t="shared" si="0"/>
        <v>2015</v>
      </c>
      <c r="G34" s="19" t="s">
        <v>77</v>
      </c>
      <c r="H34" s="19" t="s">
        <v>78</v>
      </c>
    </row>
    <row r="35" spans="1:15" x14ac:dyDescent="0.35">
      <c r="A35" s="51">
        <v>42236</v>
      </c>
      <c r="B35" s="32">
        <v>3.02</v>
      </c>
      <c r="C35" s="32">
        <f t="shared" si="0"/>
        <v>2015</v>
      </c>
      <c r="F35" s="11" t="s">
        <v>41</v>
      </c>
      <c r="G35" s="11" t="s">
        <v>60</v>
      </c>
      <c r="H35" s="11" t="s">
        <v>69</v>
      </c>
      <c r="I35" s="11" t="s">
        <v>22</v>
      </c>
      <c r="J35" s="11" t="s">
        <v>44</v>
      </c>
      <c r="K35" s="11" t="s">
        <v>23</v>
      </c>
      <c r="L35" s="11" t="s">
        <v>42</v>
      </c>
      <c r="M35" s="11" t="s">
        <v>43</v>
      </c>
      <c r="N35" s="11" t="s">
        <v>49</v>
      </c>
      <c r="O35" s="11" t="s">
        <v>70</v>
      </c>
    </row>
    <row r="36" spans="1:15" x14ac:dyDescent="0.35">
      <c r="A36" s="51">
        <v>42243</v>
      </c>
      <c r="B36" s="32">
        <v>3.12</v>
      </c>
      <c r="C36" s="32">
        <f t="shared" si="0"/>
        <v>2015</v>
      </c>
      <c r="F36" s="38">
        <v>1</v>
      </c>
      <c r="G36" s="66">
        <v>2</v>
      </c>
      <c r="H36" s="66">
        <v>-1</v>
      </c>
      <c r="I36" s="66">
        <f>G36*$K$7+H36*$M$4</f>
        <v>-0.72581861157035543</v>
      </c>
      <c r="J36" s="66">
        <f>POWER(G36,2)*$L$7</f>
        <v>1.274290473017023</v>
      </c>
      <c r="K36" s="66">
        <f>SQRT(J36)</f>
        <v>1.1288447515123694</v>
      </c>
      <c r="L36" s="66">
        <f>$G36*H$7</f>
        <v>-2.6250171129758804</v>
      </c>
      <c r="M36" s="66">
        <f t="shared" ref="M36:N36" si="1">$G36*I$7</f>
        <v>1.9749002847919748</v>
      </c>
      <c r="N36" s="66">
        <f t="shared" si="1"/>
        <v>2.650116828183906</v>
      </c>
      <c r="O36" s="66">
        <f>H36</f>
        <v>-1</v>
      </c>
    </row>
    <row r="37" spans="1:15" x14ac:dyDescent="0.35">
      <c r="A37" s="51">
        <v>42250</v>
      </c>
      <c r="B37" s="32">
        <v>3.09</v>
      </c>
      <c r="C37" s="32">
        <f t="shared" si="0"/>
        <v>2015</v>
      </c>
      <c r="F37" s="38">
        <v>2</v>
      </c>
      <c r="G37" s="66">
        <f>G36-0.02</f>
        <v>1.98</v>
      </c>
      <c r="H37" s="66">
        <f>1-G37</f>
        <v>-0.98</v>
      </c>
      <c r="I37" s="66">
        <f t="shared" ref="I37:I100" si="2">G37*$K$7+H37*$M$4</f>
        <v>-0.71797429468542118</v>
      </c>
      <c r="J37" s="66">
        <f t="shared" ref="J37:J100" si="3">POWER(G37,2)*$L$7</f>
        <v>1.2489320926039842</v>
      </c>
      <c r="K37" s="66">
        <f t="shared" ref="K37:K100" si="4">SQRT(J37)</f>
        <v>1.1175563039972456</v>
      </c>
      <c r="L37" s="66">
        <f t="shared" ref="L37:L100" si="5">$G37*H$7</f>
        <v>-2.5987669418461214</v>
      </c>
      <c r="M37" s="66">
        <f t="shared" ref="M37:M100" si="6">$G37*I$7</f>
        <v>1.9551512819440551</v>
      </c>
      <c r="N37" s="66">
        <f t="shared" ref="N37:N100" si="7">$G37*J$7</f>
        <v>2.6236156599020668</v>
      </c>
      <c r="O37" s="66">
        <f t="shared" ref="O37:O100" si="8">H37</f>
        <v>-0.98</v>
      </c>
    </row>
    <row r="38" spans="1:15" x14ac:dyDescent="0.35">
      <c r="A38" s="51">
        <v>42257</v>
      </c>
      <c r="B38" s="32">
        <v>3.11</v>
      </c>
      <c r="C38" s="32">
        <f t="shared" si="0"/>
        <v>2015</v>
      </c>
      <c r="F38" s="38">
        <v>3</v>
      </c>
      <c r="G38" s="66">
        <f t="shared" ref="G38:G101" si="9">G37-0.02</f>
        <v>1.96</v>
      </c>
      <c r="H38" s="66">
        <f t="shared" ref="H38:H101" si="10">1-G38</f>
        <v>-0.96</v>
      </c>
      <c r="I38" s="66">
        <f t="shared" si="2"/>
        <v>-0.7101299778004867</v>
      </c>
      <c r="J38" s="66">
        <f t="shared" si="3"/>
        <v>1.2238285702855489</v>
      </c>
      <c r="K38" s="66">
        <f t="shared" si="4"/>
        <v>1.106267856482122</v>
      </c>
      <c r="L38" s="66">
        <f t="shared" si="5"/>
        <v>-2.5725167707163625</v>
      </c>
      <c r="M38" s="66">
        <f t="shared" si="6"/>
        <v>1.9354022790961352</v>
      </c>
      <c r="N38" s="66">
        <f t="shared" si="7"/>
        <v>2.597114491620228</v>
      </c>
      <c r="O38" s="66">
        <f t="shared" si="8"/>
        <v>-0.96</v>
      </c>
    </row>
    <row r="39" spans="1:15" x14ac:dyDescent="0.35">
      <c r="A39" s="51">
        <v>42264</v>
      </c>
      <c r="B39" s="32">
        <v>3.18</v>
      </c>
      <c r="C39" s="32">
        <f t="shared" si="0"/>
        <v>2015</v>
      </c>
      <c r="F39" s="38">
        <v>4</v>
      </c>
      <c r="G39" s="66">
        <f t="shared" si="9"/>
        <v>1.94</v>
      </c>
      <c r="H39" s="66">
        <f t="shared" si="10"/>
        <v>-0.94</v>
      </c>
      <c r="I39" s="66">
        <f t="shared" si="2"/>
        <v>-0.70228566091555245</v>
      </c>
      <c r="J39" s="66">
        <f t="shared" si="3"/>
        <v>1.198979906061717</v>
      </c>
      <c r="K39" s="66">
        <f t="shared" si="4"/>
        <v>1.0949794089669984</v>
      </c>
      <c r="L39" s="66">
        <f t="shared" si="5"/>
        <v>-2.5462665995866041</v>
      </c>
      <c r="M39" s="66">
        <f t="shared" si="6"/>
        <v>1.9156532762482155</v>
      </c>
      <c r="N39" s="66">
        <f t="shared" si="7"/>
        <v>2.5706133233383888</v>
      </c>
      <c r="O39" s="66">
        <f t="shared" si="8"/>
        <v>-0.94</v>
      </c>
    </row>
    <row r="40" spans="1:15" x14ac:dyDescent="0.35">
      <c r="A40" s="51">
        <v>42271</v>
      </c>
      <c r="B40" s="32">
        <v>3.02</v>
      </c>
      <c r="C40" s="32">
        <f t="shared" si="0"/>
        <v>2015</v>
      </c>
      <c r="F40" s="38">
        <v>5</v>
      </c>
      <c r="G40" s="66">
        <f t="shared" si="9"/>
        <v>1.92</v>
      </c>
      <c r="H40" s="66">
        <f t="shared" si="10"/>
        <v>-0.91999999999999993</v>
      </c>
      <c r="I40" s="66">
        <f t="shared" si="2"/>
        <v>-0.69444134403061819</v>
      </c>
      <c r="J40" s="66">
        <f t="shared" si="3"/>
        <v>1.1743860999324884</v>
      </c>
      <c r="K40" s="66">
        <f t="shared" si="4"/>
        <v>1.0836909614518746</v>
      </c>
      <c r="L40" s="66">
        <f t="shared" si="5"/>
        <v>-2.5200164284568451</v>
      </c>
      <c r="M40" s="66">
        <f t="shared" si="6"/>
        <v>1.8959042734002958</v>
      </c>
      <c r="N40" s="66">
        <f t="shared" si="7"/>
        <v>2.5441121550565495</v>
      </c>
      <c r="O40" s="66">
        <f t="shared" si="8"/>
        <v>-0.91999999999999993</v>
      </c>
    </row>
    <row r="41" spans="1:15" x14ac:dyDescent="0.35">
      <c r="A41" s="51">
        <v>42278</v>
      </c>
      <c r="B41" s="32">
        <v>3.02</v>
      </c>
      <c r="C41" s="32">
        <f t="shared" si="0"/>
        <v>2015</v>
      </c>
      <c r="F41" s="38">
        <v>6</v>
      </c>
      <c r="G41" s="66">
        <f t="shared" si="9"/>
        <v>1.9</v>
      </c>
      <c r="H41" s="66">
        <f t="shared" si="10"/>
        <v>-0.89999999999999991</v>
      </c>
      <c r="I41" s="66">
        <f t="shared" si="2"/>
        <v>-0.68659702714568371</v>
      </c>
      <c r="J41" s="66">
        <f t="shared" si="3"/>
        <v>1.1500471518978632</v>
      </c>
      <c r="K41" s="66">
        <f t="shared" si="4"/>
        <v>1.072402513936751</v>
      </c>
      <c r="L41" s="66">
        <f t="shared" si="5"/>
        <v>-2.4937662573270862</v>
      </c>
      <c r="M41" s="66">
        <f t="shared" si="6"/>
        <v>1.8761552705523759</v>
      </c>
      <c r="N41" s="66">
        <f t="shared" si="7"/>
        <v>2.5176109867747107</v>
      </c>
      <c r="O41" s="66">
        <f t="shared" si="8"/>
        <v>-0.89999999999999991</v>
      </c>
    </row>
    <row r="42" spans="1:15" x14ac:dyDescent="0.35">
      <c r="A42" s="51">
        <v>42285</v>
      </c>
      <c r="B42" s="32">
        <v>2.98</v>
      </c>
      <c r="C42" s="32">
        <f t="shared" si="0"/>
        <v>2015</v>
      </c>
      <c r="F42" s="38">
        <v>7</v>
      </c>
      <c r="G42" s="66">
        <f t="shared" si="9"/>
        <v>1.88</v>
      </c>
      <c r="H42" s="66">
        <f t="shared" si="10"/>
        <v>-0.87999999999999989</v>
      </c>
      <c r="I42" s="66">
        <f t="shared" si="2"/>
        <v>-0.67875271026074946</v>
      </c>
      <c r="J42" s="66">
        <f t="shared" si="3"/>
        <v>1.1259630619578416</v>
      </c>
      <c r="K42" s="66">
        <f t="shared" si="4"/>
        <v>1.0611140664216272</v>
      </c>
      <c r="L42" s="66">
        <f t="shared" si="5"/>
        <v>-2.4675160861973273</v>
      </c>
      <c r="M42" s="66">
        <f t="shared" si="6"/>
        <v>1.8564062677044562</v>
      </c>
      <c r="N42" s="66">
        <f t="shared" si="7"/>
        <v>2.4911098184928715</v>
      </c>
      <c r="O42" s="66">
        <f t="shared" si="8"/>
        <v>-0.87999999999999989</v>
      </c>
    </row>
    <row r="43" spans="1:15" x14ac:dyDescent="0.35">
      <c r="A43" s="51">
        <v>42292</v>
      </c>
      <c r="B43" s="32">
        <v>3</v>
      </c>
      <c r="C43" s="32">
        <f t="shared" si="0"/>
        <v>2015</v>
      </c>
      <c r="F43" s="38">
        <v>8</v>
      </c>
      <c r="G43" s="66">
        <f t="shared" si="9"/>
        <v>1.8599999999999999</v>
      </c>
      <c r="H43" s="66">
        <f t="shared" si="10"/>
        <v>-0.85999999999999988</v>
      </c>
      <c r="I43" s="66">
        <f t="shared" si="2"/>
        <v>-0.67090839337581509</v>
      </c>
      <c r="J43" s="66">
        <f t="shared" si="3"/>
        <v>1.1021338301124231</v>
      </c>
      <c r="K43" s="66">
        <f t="shared" si="4"/>
        <v>1.0498256189065034</v>
      </c>
      <c r="L43" s="66">
        <f t="shared" si="5"/>
        <v>-2.4412659150675684</v>
      </c>
      <c r="M43" s="66">
        <f t="shared" si="6"/>
        <v>1.8366572648565365</v>
      </c>
      <c r="N43" s="66">
        <f t="shared" si="7"/>
        <v>2.4646086502110323</v>
      </c>
      <c r="O43" s="66">
        <f t="shared" si="8"/>
        <v>-0.85999999999999988</v>
      </c>
    </row>
    <row r="44" spans="1:15" x14ac:dyDescent="0.35">
      <c r="A44" s="51">
        <v>42299</v>
      </c>
      <c r="B44" s="32">
        <v>3.04</v>
      </c>
      <c r="C44" s="32">
        <f t="shared" si="0"/>
        <v>2015</v>
      </c>
      <c r="F44" s="38">
        <v>9</v>
      </c>
      <c r="G44" s="66">
        <f t="shared" si="9"/>
        <v>1.8399999999999999</v>
      </c>
      <c r="H44" s="66">
        <f t="shared" si="10"/>
        <v>-0.83999999999999986</v>
      </c>
      <c r="I44" s="66">
        <f t="shared" si="2"/>
        <v>-0.66306407649088073</v>
      </c>
      <c r="J44" s="66">
        <f t="shared" si="3"/>
        <v>1.0785594563616081</v>
      </c>
      <c r="K44" s="66">
        <f t="shared" si="4"/>
        <v>1.0385371713913798</v>
      </c>
      <c r="L44" s="66">
        <f t="shared" si="5"/>
        <v>-2.4150157439378099</v>
      </c>
      <c r="M44" s="66">
        <f t="shared" si="6"/>
        <v>1.8169082620086165</v>
      </c>
      <c r="N44" s="66">
        <f t="shared" si="7"/>
        <v>2.4381074819291935</v>
      </c>
      <c r="O44" s="66">
        <f t="shared" si="8"/>
        <v>-0.83999999999999986</v>
      </c>
    </row>
    <row r="45" spans="1:15" x14ac:dyDescent="0.35">
      <c r="A45" s="51">
        <v>42306</v>
      </c>
      <c r="B45" s="32">
        <v>3.05</v>
      </c>
      <c r="C45" s="32">
        <f t="shared" si="0"/>
        <v>2015</v>
      </c>
      <c r="F45" s="38">
        <v>10</v>
      </c>
      <c r="G45" s="66">
        <f t="shared" si="9"/>
        <v>1.8199999999999998</v>
      </c>
      <c r="H45" s="66">
        <f t="shared" si="10"/>
        <v>-0.81999999999999984</v>
      </c>
      <c r="I45" s="66">
        <f t="shared" si="2"/>
        <v>-0.65521975960594647</v>
      </c>
      <c r="J45" s="66">
        <f t="shared" si="3"/>
        <v>1.0552399407053965</v>
      </c>
      <c r="K45" s="66">
        <f t="shared" si="4"/>
        <v>1.027248723876256</v>
      </c>
      <c r="L45" s="66">
        <f t="shared" si="5"/>
        <v>-2.388765572808051</v>
      </c>
      <c r="M45" s="66">
        <f t="shared" si="6"/>
        <v>1.7971592591606969</v>
      </c>
      <c r="N45" s="66">
        <f t="shared" si="7"/>
        <v>2.4116063136473542</v>
      </c>
      <c r="O45" s="66">
        <f t="shared" si="8"/>
        <v>-0.81999999999999984</v>
      </c>
    </row>
    <row r="46" spans="1:15" x14ac:dyDescent="0.35">
      <c r="A46" s="51">
        <v>42313</v>
      </c>
      <c r="B46" s="32">
        <v>3.03</v>
      </c>
      <c r="C46" s="32">
        <f t="shared" si="0"/>
        <v>2015</v>
      </c>
      <c r="F46" s="38">
        <v>11</v>
      </c>
      <c r="G46" s="66">
        <f t="shared" si="9"/>
        <v>1.7999999999999998</v>
      </c>
      <c r="H46" s="66">
        <f t="shared" si="10"/>
        <v>-0.79999999999999982</v>
      </c>
      <c r="I46" s="66">
        <f t="shared" si="2"/>
        <v>-0.64737544272101211</v>
      </c>
      <c r="J46" s="66">
        <f t="shared" si="3"/>
        <v>1.0321752831437885</v>
      </c>
      <c r="K46" s="66">
        <f t="shared" si="4"/>
        <v>1.0159602763611324</v>
      </c>
      <c r="L46" s="66">
        <f t="shared" si="5"/>
        <v>-2.3625154016782921</v>
      </c>
      <c r="M46" s="66">
        <f t="shared" si="6"/>
        <v>1.7774102563127772</v>
      </c>
      <c r="N46" s="66">
        <f t="shared" si="7"/>
        <v>2.385105145365515</v>
      </c>
      <c r="O46" s="66">
        <f t="shared" si="8"/>
        <v>-0.79999999999999982</v>
      </c>
    </row>
    <row r="47" spans="1:15" x14ac:dyDescent="0.35">
      <c r="A47" s="51">
        <v>42320</v>
      </c>
      <c r="B47" s="32">
        <v>3</v>
      </c>
      <c r="C47" s="32">
        <f t="shared" si="0"/>
        <v>2015</v>
      </c>
      <c r="F47" s="38">
        <v>12</v>
      </c>
      <c r="G47" s="66">
        <f t="shared" si="9"/>
        <v>1.7799999999999998</v>
      </c>
      <c r="H47" s="66">
        <f t="shared" si="10"/>
        <v>-0.7799999999999998</v>
      </c>
      <c r="I47" s="66">
        <f t="shared" si="2"/>
        <v>-0.63953112583607785</v>
      </c>
      <c r="J47" s="66">
        <f t="shared" si="3"/>
        <v>1.0093654836767836</v>
      </c>
      <c r="K47" s="66">
        <f t="shared" si="4"/>
        <v>1.0046718288460086</v>
      </c>
      <c r="L47" s="66">
        <f t="shared" si="5"/>
        <v>-2.3362652305485332</v>
      </c>
      <c r="M47" s="66">
        <f t="shared" si="6"/>
        <v>1.7576612534648572</v>
      </c>
      <c r="N47" s="66">
        <f t="shared" si="7"/>
        <v>2.3586039770836762</v>
      </c>
      <c r="O47" s="66">
        <f t="shared" si="8"/>
        <v>-0.7799999999999998</v>
      </c>
    </row>
    <row r="48" spans="1:15" x14ac:dyDescent="0.35">
      <c r="A48" s="51">
        <v>42327</v>
      </c>
      <c r="B48" s="32">
        <v>3</v>
      </c>
      <c r="C48" s="32">
        <f t="shared" si="0"/>
        <v>2015</v>
      </c>
      <c r="F48" s="38">
        <v>13</v>
      </c>
      <c r="G48" s="66">
        <f t="shared" si="9"/>
        <v>1.7599999999999998</v>
      </c>
      <c r="H48" s="66">
        <f t="shared" si="10"/>
        <v>-0.75999999999999979</v>
      </c>
      <c r="I48" s="66">
        <f t="shared" si="2"/>
        <v>-0.63168680895114349</v>
      </c>
      <c r="J48" s="66">
        <f t="shared" si="3"/>
        <v>0.98681054230438248</v>
      </c>
      <c r="K48" s="66">
        <f t="shared" si="4"/>
        <v>0.993383381330885</v>
      </c>
      <c r="L48" s="66">
        <f t="shared" si="5"/>
        <v>-2.3100150594187743</v>
      </c>
      <c r="M48" s="66">
        <f t="shared" si="6"/>
        <v>1.7379122506169375</v>
      </c>
      <c r="N48" s="66">
        <f t="shared" si="7"/>
        <v>2.332102808801837</v>
      </c>
      <c r="O48" s="66">
        <f t="shared" si="8"/>
        <v>-0.75999999999999979</v>
      </c>
    </row>
    <row r="49" spans="1:15" x14ac:dyDescent="0.35">
      <c r="A49" s="51">
        <v>42334</v>
      </c>
      <c r="B49" s="32">
        <v>3.03</v>
      </c>
      <c r="C49" s="32">
        <f t="shared" si="0"/>
        <v>2015</v>
      </c>
      <c r="F49" s="38">
        <v>14</v>
      </c>
      <c r="G49" s="66">
        <f t="shared" si="9"/>
        <v>1.7399999999999998</v>
      </c>
      <c r="H49" s="66">
        <f t="shared" si="10"/>
        <v>-0.73999999999999977</v>
      </c>
      <c r="I49" s="66">
        <f t="shared" si="2"/>
        <v>-0.62384249206620912</v>
      </c>
      <c r="J49" s="66">
        <f t="shared" si="3"/>
        <v>0.9645104590265845</v>
      </c>
      <c r="K49" s="66">
        <f t="shared" si="4"/>
        <v>0.9820949338157613</v>
      </c>
      <c r="L49" s="66">
        <f t="shared" si="5"/>
        <v>-2.2837648882890158</v>
      </c>
      <c r="M49" s="66">
        <f t="shared" si="6"/>
        <v>1.7181632477690179</v>
      </c>
      <c r="N49" s="66">
        <f t="shared" si="7"/>
        <v>2.3056016405199982</v>
      </c>
      <c r="O49" s="66">
        <f t="shared" si="8"/>
        <v>-0.73999999999999977</v>
      </c>
    </row>
    <row r="50" spans="1:15" x14ac:dyDescent="0.35">
      <c r="A50" s="51">
        <v>42341</v>
      </c>
      <c r="B50" s="32">
        <v>3.11</v>
      </c>
      <c r="C50" s="32">
        <f t="shared" si="0"/>
        <v>2015</v>
      </c>
      <c r="F50" s="38">
        <v>15</v>
      </c>
      <c r="G50" s="66">
        <f t="shared" si="9"/>
        <v>1.7199999999999998</v>
      </c>
      <c r="H50" s="66">
        <f t="shared" si="10"/>
        <v>-0.71999999999999975</v>
      </c>
      <c r="I50" s="66">
        <f t="shared" si="2"/>
        <v>-0.61599817518127487</v>
      </c>
      <c r="J50" s="66">
        <f t="shared" si="3"/>
        <v>0.94246523384338998</v>
      </c>
      <c r="K50" s="66">
        <f t="shared" si="4"/>
        <v>0.97080648630063759</v>
      </c>
      <c r="L50" s="66">
        <f t="shared" si="5"/>
        <v>-2.2575147171592569</v>
      </c>
      <c r="M50" s="66">
        <f t="shared" si="6"/>
        <v>1.6984142449210982</v>
      </c>
      <c r="N50" s="66">
        <f t="shared" si="7"/>
        <v>2.2791004722381589</v>
      </c>
      <c r="O50" s="66">
        <f t="shared" si="8"/>
        <v>-0.71999999999999975</v>
      </c>
    </row>
    <row r="51" spans="1:15" x14ac:dyDescent="0.35">
      <c r="A51" s="51">
        <v>42348</v>
      </c>
      <c r="B51" s="32">
        <v>3.2</v>
      </c>
      <c r="C51" s="32">
        <f t="shared" si="0"/>
        <v>2015</v>
      </c>
      <c r="F51" s="38">
        <v>16</v>
      </c>
      <c r="G51" s="66">
        <f t="shared" si="9"/>
        <v>1.6999999999999997</v>
      </c>
      <c r="H51" s="66">
        <f t="shared" si="10"/>
        <v>-0.69999999999999973</v>
      </c>
      <c r="I51" s="66">
        <f t="shared" si="2"/>
        <v>-0.60815385829634039</v>
      </c>
      <c r="J51" s="66">
        <f t="shared" si="3"/>
        <v>0.92067486675479893</v>
      </c>
      <c r="K51" s="66">
        <f t="shared" si="4"/>
        <v>0.95951803878551389</v>
      </c>
      <c r="L51" s="66">
        <f t="shared" si="5"/>
        <v>-2.231264546029498</v>
      </c>
      <c r="M51" s="66">
        <f t="shared" si="6"/>
        <v>1.6786652420731782</v>
      </c>
      <c r="N51" s="66">
        <f t="shared" si="7"/>
        <v>2.2525993039563197</v>
      </c>
      <c r="O51" s="66">
        <f t="shared" si="8"/>
        <v>-0.69999999999999973</v>
      </c>
    </row>
    <row r="52" spans="1:15" x14ac:dyDescent="0.35">
      <c r="A52" s="51">
        <v>42355</v>
      </c>
      <c r="B52" s="32">
        <v>3.2</v>
      </c>
      <c r="C52" s="32">
        <f t="shared" si="0"/>
        <v>2015</v>
      </c>
      <c r="F52" s="38">
        <v>17</v>
      </c>
      <c r="G52" s="66">
        <f t="shared" si="9"/>
        <v>1.6799999999999997</v>
      </c>
      <c r="H52" s="66">
        <f t="shared" si="10"/>
        <v>-0.67999999999999972</v>
      </c>
      <c r="I52" s="66">
        <f t="shared" si="2"/>
        <v>-0.60030954141140613</v>
      </c>
      <c r="J52" s="66">
        <f t="shared" si="3"/>
        <v>0.89913935776081122</v>
      </c>
      <c r="K52" s="66">
        <f t="shared" si="4"/>
        <v>0.94822959127039019</v>
      </c>
      <c r="L52" s="66">
        <f t="shared" si="5"/>
        <v>-2.2050143748997391</v>
      </c>
      <c r="M52" s="66">
        <f t="shared" si="6"/>
        <v>1.6589162392252585</v>
      </c>
      <c r="N52" s="66">
        <f t="shared" si="7"/>
        <v>2.2260981356744809</v>
      </c>
      <c r="O52" s="66">
        <f t="shared" si="8"/>
        <v>-0.67999999999999972</v>
      </c>
    </row>
    <row r="53" spans="1:15" x14ac:dyDescent="0.35">
      <c r="A53" s="51">
        <v>42362</v>
      </c>
      <c r="B53" s="32">
        <v>3.15</v>
      </c>
      <c r="C53" s="32">
        <f t="shared" si="0"/>
        <v>2015</v>
      </c>
      <c r="F53" s="38">
        <v>18</v>
      </c>
      <c r="G53" s="66">
        <f t="shared" si="9"/>
        <v>1.6599999999999997</v>
      </c>
      <c r="H53" s="66">
        <f t="shared" si="10"/>
        <v>-0.6599999999999997</v>
      </c>
      <c r="I53" s="66">
        <f t="shared" si="2"/>
        <v>-0.59246522452647188</v>
      </c>
      <c r="J53" s="66">
        <f t="shared" si="3"/>
        <v>0.87785870686142686</v>
      </c>
      <c r="K53" s="66">
        <f t="shared" si="4"/>
        <v>0.93694114375526649</v>
      </c>
      <c r="L53" s="66">
        <f t="shared" si="5"/>
        <v>-2.1787642037699801</v>
      </c>
      <c r="M53" s="66">
        <f t="shared" si="6"/>
        <v>1.6391672363773389</v>
      </c>
      <c r="N53" s="66">
        <f t="shared" si="7"/>
        <v>2.1995969673926417</v>
      </c>
      <c r="O53" s="66">
        <f t="shared" si="8"/>
        <v>-0.6599999999999997</v>
      </c>
    </row>
    <row r="54" spans="1:15" x14ac:dyDescent="0.35">
      <c r="A54" s="51">
        <v>42369</v>
      </c>
      <c r="B54" s="32">
        <v>3.05</v>
      </c>
      <c r="C54" s="32">
        <f t="shared" si="0"/>
        <v>2015</v>
      </c>
      <c r="F54" s="38">
        <v>19</v>
      </c>
      <c r="G54" s="66">
        <f t="shared" si="9"/>
        <v>1.6399999999999997</v>
      </c>
      <c r="H54" s="66">
        <f t="shared" si="10"/>
        <v>-0.63999999999999968</v>
      </c>
      <c r="I54" s="66">
        <f t="shared" si="2"/>
        <v>-0.5846209076415374</v>
      </c>
      <c r="J54" s="66">
        <f t="shared" si="3"/>
        <v>0.85683291405664597</v>
      </c>
      <c r="K54" s="66">
        <f t="shared" si="4"/>
        <v>0.92565269624014279</v>
      </c>
      <c r="L54" s="66">
        <f t="shared" si="5"/>
        <v>-2.1525140326402217</v>
      </c>
      <c r="M54" s="66">
        <f t="shared" si="6"/>
        <v>1.6194182335294189</v>
      </c>
      <c r="N54" s="66">
        <f t="shared" si="7"/>
        <v>2.1730957991108024</v>
      </c>
      <c r="O54" s="66">
        <f t="shared" si="8"/>
        <v>-0.63999999999999968</v>
      </c>
    </row>
    <row r="55" spans="1:15" x14ac:dyDescent="0.35">
      <c r="A55" s="51">
        <v>42376</v>
      </c>
      <c r="B55" s="32">
        <v>3.05</v>
      </c>
      <c r="C55" s="32">
        <f t="shared" si="0"/>
        <v>2016</v>
      </c>
      <c r="F55" s="38">
        <v>20</v>
      </c>
      <c r="G55" s="66">
        <f t="shared" si="9"/>
        <v>1.6199999999999997</v>
      </c>
      <c r="H55" s="66">
        <f t="shared" si="10"/>
        <v>-0.61999999999999966</v>
      </c>
      <c r="I55" s="66">
        <f t="shared" si="2"/>
        <v>-0.57677659075660315</v>
      </c>
      <c r="J55" s="66">
        <f t="shared" si="3"/>
        <v>0.83606197934646842</v>
      </c>
      <c r="K55" s="66">
        <f t="shared" si="4"/>
        <v>0.91436424872501898</v>
      </c>
      <c r="L55" s="66">
        <f t="shared" si="5"/>
        <v>-2.1262638615104628</v>
      </c>
      <c r="M55" s="66">
        <f t="shared" si="6"/>
        <v>1.5996692306814992</v>
      </c>
      <c r="N55" s="66">
        <f t="shared" si="7"/>
        <v>2.1465946308289636</v>
      </c>
      <c r="O55" s="66">
        <f t="shared" si="8"/>
        <v>-0.61999999999999966</v>
      </c>
    </row>
    <row r="56" spans="1:15" x14ac:dyDescent="0.35">
      <c r="A56" s="51">
        <v>42383</v>
      </c>
      <c r="B56" s="32">
        <v>3.05</v>
      </c>
      <c r="C56" s="32">
        <f t="shared" si="0"/>
        <v>2016</v>
      </c>
      <c r="F56" s="38">
        <v>21</v>
      </c>
      <c r="G56" s="66">
        <f t="shared" si="9"/>
        <v>1.5999999999999996</v>
      </c>
      <c r="H56" s="66">
        <f t="shared" si="10"/>
        <v>-0.59999999999999964</v>
      </c>
      <c r="I56" s="66">
        <f t="shared" si="2"/>
        <v>-0.56893227387166889</v>
      </c>
      <c r="J56" s="66">
        <f t="shared" si="3"/>
        <v>0.81554590273089433</v>
      </c>
      <c r="K56" s="66">
        <f t="shared" si="4"/>
        <v>0.90307580120989528</v>
      </c>
      <c r="L56" s="66">
        <f t="shared" si="5"/>
        <v>-2.1000136903807038</v>
      </c>
      <c r="M56" s="66">
        <f t="shared" si="6"/>
        <v>1.5799202278335795</v>
      </c>
      <c r="N56" s="66">
        <f t="shared" si="7"/>
        <v>2.1200934625471244</v>
      </c>
      <c r="O56" s="66">
        <f t="shared" si="8"/>
        <v>-0.59999999999999964</v>
      </c>
    </row>
    <row r="57" spans="1:15" x14ac:dyDescent="0.35">
      <c r="A57" s="51">
        <v>42390</v>
      </c>
      <c r="B57" s="32">
        <v>3.09</v>
      </c>
      <c r="C57" s="32">
        <f t="shared" si="0"/>
        <v>2016</v>
      </c>
      <c r="F57" s="38">
        <v>22</v>
      </c>
      <c r="G57" s="66">
        <f t="shared" si="9"/>
        <v>1.5799999999999996</v>
      </c>
      <c r="H57" s="66">
        <f t="shared" si="10"/>
        <v>-0.57999999999999963</v>
      </c>
      <c r="I57" s="66">
        <f t="shared" si="2"/>
        <v>-0.56108795698673442</v>
      </c>
      <c r="J57" s="66">
        <f t="shared" si="3"/>
        <v>0.7952846842099236</v>
      </c>
      <c r="K57" s="66">
        <f t="shared" si="4"/>
        <v>0.89178735369477158</v>
      </c>
      <c r="L57" s="66">
        <f t="shared" si="5"/>
        <v>-2.0737635192509449</v>
      </c>
      <c r="M57" s="66">
        <f t="shared" si="6"/>
        <v>1.5601712249856596</v>
      </c>
      <c r="N57" s="66">
        <f t="shared" si="7"/>
        <v>2.0935922942652851</v>
      </c>
      <c r="O57" s="66">
        <f t="shared" si="8"/>
        <v>-0.57999999999999963</v>
      </c>
    </row>
    <row r="58" spans="1:15" x14ac:dyDescent="0.35">
      <c r="A58" s="51">
        <v>42397</v>
      </c>
      <c r="B58" s="32">
        <v>3.14</v>
      </c>
      <c r="C58" s="32">
        <f t="shared" si="0"/>
        <v>2016</v>
      </c>
      <c r="F58" s="38">
        <v>23</v>
      </c>
      <c r="G58" s="66">
        <f t="shared" si="9"/>
        <v>1.5599999999999996</v>
      </c>
      <c r="H58" s="66">
        <f t="shared" si="10"/>
        <v>-0.55999999999999961</v>
      </c>
      <c r="I58" s="66">
        <f t="shared" si="2"/>
        <v>-0.55324364010180016</v>
      </c>
      <c r="J58" s="66">
        <f t="shared" si="3"/>
        <v>0.77527832378355643</v>
      </c>
      <c r="K58" s="66">
        <f t="shared" si="4"/>
        <v>0.88049890617964788</v>
      </c>
      <c r="L58" s="66">
        <f t="shared" si="5"/>
        <v>-2.047513348121186</v>
      </c>
      <c r="M58" s="66">
        <f t="shared" si="6"/>
        <v>1.5404222221377399</v>
      </c>
      <c r="N58" s="66">
        <f t="shared" si="7"/>
        <v>2.0670911259834464</v>
      </c>
      <c r="O58" s="66">
        <f t="shared" si="8"/>
        <v>-0.55999999999999961</v>
      </c>
    </row>
    <row r="59" spans="1:15" x14ac:dyDescent="0.35">
      <c r="A59" s="51">
        <v>42404</v>
      </c>
      <c r="B59" s="32">
        <v>3.16</v>
      </c>
      <c r="C59" s="32">
        <f t="shared" si="0"/>
        <v>2016</v>
      </c>
      <c r="F59" s="38">
        <v>24</v>
      </c>
      <c r="G59" s="66">
        <f t="shared" si="9"/>
        <v>1.5399999999999996</v>
      </c>
      <c r="H59" s="66">
        <f t="shared" si="10"/>
        <v>-0.53999999999999959</v>
      </c>
      <c r="I59" s="66">
        <f t="shared" si="2"/>
        <v>-0.54539932321686579</v>
      </c>
      <c r="J59" s="66">
        <f t="shared" si="3"/>
        <v>0.75552682145179251</v>
      </c>
      <c r="K59" s="66">
        <f t="shared" si="4"/>
        <v>0.86921045866452418</v>
      </c>
      <c r="L59" s="66">
        <f t="shared" si="5"/>
        <v>-2.0212631769914275</v>
      </c>
      <c r="M59" s="66">
        <f t="shared" si="6"/>
        <v>1.5206732192898202</v>
      </c>
      <c r="N59" s="66">
        <f t="shared" si="7"/>
        <v>2.0405899577016071</v>
      </c>
      <c r="O59" s="66">
        <f t="shared" si="8"/>
        <v>-0.53999999999999959</v>
      </c>
    </row>
    <row r="60" spans="1:15" x14ac:dyDescent="0.35">
      <c r="A60" s="51">
        <v>42411</v>
      </c>
      <c r="B60" s="32">
        <v>3.2</v>
      </c>
      <c r="C60" s="32">
        <f t="shared" si="0"/>
        <v>2016</v>
      </c>
      <c r="F60" s="38">
        <v>25</v>
      </c>
      <c r="G60" s="66">
        <f t="shared" si="9"/>
        <v>1.5199999999999996</v>
      </c>
      <c r="H60" s="66">
        <f t="shared" si="10"/>
        <v>-0.51999999999999957</v>
      </c>
      <c r="I60" s="66">
        <f t="shared" si="2"/>
        <v>-0.53755500633193143</v>
      </c>
      <c r="J60" s="66">
        <f t="shared" si="3"/>
        <v>0.73603017721463204</v>
      </c>
      <c r="K60" s="66">
        <f t="shared" si="4"/>
        <v>0.85792201114940048</v>
      </c>
      <c r="L60" s="66">
        <f t="shared" si="5"/>
        <v>-1.9950130058616684</v>
      </c>
      <c r="M60" s="66">
        <f t="shared" si="6"/>
        <v>1.5009242164419003</v>
      </c>
      <c r="N60" s="66">
        <f t="shared" si="7"/>
        <v>2.0140887894197679</v>
      </c>
      <c r="O60" s="66">
        <f t="shared" si="8"/>
        <v>-0.51999999999999957</v>
      </c>
    </row>
    <row r="61" spans="1:15" x14ac:dyDescent="0.35">
      <c r="A61" s="51">
        <v>42418</v>
      </c>
      <c r="B61" s="32">
        <v>3.23</v>
      </c>
      <c r="C61" s="32">
        <f t="shared" si="0"/>
        <v>2016</v>
      </c>
      <c r="F61" s="38">
        <v>26</v>
      </c>
      <c r="G61" s="66">
        <f t="shared" si="9"/>
        <v>1.4999999999999996</v>
      </c>
      <c r="H61" s="66">
        <f t="shared" si="10"/>
        <v>-0.49999999999999956</v>
      </c>
      <c r="I61" s="66">
        <f t="shared" si="2"/>
        <v>-0.52971068944699717</v>
      </c>
      <c r="J61" s="66">
        <f t="shared" si="3"/>
        <v>0.71678839107207504</v>
      </c>
      <c r="K61" s="66">
        <f t="shared" si="4"/>
        <v>0.84663356363427678</v>
      </c>
      <c r="L61" s="66">
        <f t="shared" si="5"/>
        <v>-1.9687628347319097</v>
      </c>
      <c r="M61" s="66">
        <f t="shared" si="6"/>
        <v>1.4811752135939806</v>
      </c>
      <c r="N61" s="66">
        <f t="shared" si="7"/>
        <v>1.9875876211379289</v>
      </c>
      <c r="O61" s="66">
        <f t="shared" si="8"/>
        <v>-0.49999999999999956</v>
      </c>
    </row>
    <row r="62" spans="1:15" x14ac:dyDescent="0.35">
      <c r="A62" s="51">
        <v>42425</v>
      </c>
      <c r="B62" s="32">
        <v>3.85</v>
      </c>
      <c r="C62" s="32">
        <f t="shared" si="0"/>
        <v>2016</v>
      </c>
      <c r="F62" s="38">
        <v>27</v>
      </c>
      <c r="G62" s="66">
        <f t="shared" si="9"/>
        <v>1.4799999999999995</v>
      </c>
      <c r="H62" s="66">
        <f t="shared" si="10"/>
        <v>-0.47999999999999954</v>
      </c>
      <c r="I62" s="66">
        <f t="shared" si="2"/>
        <v>-0.52186637256206281</v>
      </c>
      <c r="J62" s="66">
        <f t="shared" si="3"/>
        <v>0.69780146302412138</v>
      </c>
      <c r="K62" s="66">
        <f t="shared" si="4"/>
        <v>0.83534511611915307</v>
      </c>
      <c r="L62" s="66">
        <f t="shared" si="5"/>
        <v>-1.9425126636021508</v>
      </c>
      <c r="M62" s="66">
        <f t="shared" si="6"/>
        <v>1.4614262107460609</v>
      </c>
      <c r="N62" s="66">
        <f t="shared" si="7"/>
        <v>1.9610864528560898</v>
      </c>
      <c r="O62" s="66">
        <f t="shared" si="8"/>
        <v>-0.47999999999999954</v>
      </c>
    </row>
    <row r="63" spans="1:15" x14ac:dyDescent="0.35">
      <c r="A63" s="51">
        <v>42432</v>
      </c>
      <c r="B63" s="32">
        <v>3.88</v>
      </c>
      <c r="C63" s="32">
        <f t="shared" si="0"/>
        <v>2016</v>
      </c>
      <c r="F63" s="38">
        <v>28</v>
      </c>
      <c r="G63" s="66">
        <f t="shared" si="9"/>
        <v>1.4599999999999995</v>
      </c>
      <c r="H63" s="66">
        <f t="shared" si="10"/>
        <v>-0.45999999999999952</v>
      </c>
      <c r="I63" s="66">
        <f t="shared" si="2"/>
        <v>-0.51402205567712855</v>
      </c>
      <c r="J63" s="66">
        <f t="shared" si="3"/>
        <v>0.67906939307077108</v>
      </c>
      <c r="K63" s="66">
        <f t="shared" si="4"/>
        <v>0.82405666860402937</v>
      </c>
      <c r="L63" s="66">
        <f t="shared" si="5"/>
        <v>-1.9162624924723921</v>
      </c>
      <c r="M63" s="66">
        <f t="shared" si="6"/>
        <v>1.441677207898141</v>
      </c>
      <c r="N63" s="66">
        <f t="shared" si="7"/>
        <v>1.9345852845742508</v>
      </c>
      <c r="O63" s="66">
        <f t="shared" si="8"/>
        <v>-0.45999999999999952</v>
      </c>
    </row>
    <row r="64" spans="1:15" x14ac:dyDescent="0.35">
      <c r="A64" s="51">
        <v>42439</v>
      </c>
      <c r="B64" s="32">
        <v>3.78</v>
      </c>
      <c r="C64" s="32">
        <f t="shared" si="0"/>
        <v>2016</v>
      </c>
      <c r="F64" s="38">
        <v>29</v>
      </c>
      <c r="G64" s="66">
        <f t="shared" si="9"/>
        <v>1.4399999999999995</v>
      </c>
      <c r="H64" s="66">
        <f t="shared" si="10"/>
        <v>-0.4399999999999995</v>
      </c>
      <c r="I64" s="66">
        <f t="shared" si="2"/>
        <v>-0.50617773879219419</v>
      </c>
      <c r="J64" s="66">
        <f t="shared" si="3"/>
        <v>0.66059218121202423</v>
      </c>
      <c r="K64" s="66">
        <f t="shared" si="4"/>
        <v>0.81276822108890567</v>
      </c>
      <c r="L64" s="66">
        <f t="shared" si="5"/>
        <v>-1.8900123213426332</v>
      </c>
      <c r="M64" s="66">
        <f t="shared" si="6"/>
        <v>1.4219282050502213</v>
      </c>
      <c r="N64" s="66">
        <f t="shared" si="7"/>
        <v>1.9080841162924116</v>
      </c>
      <c r="O64" s="66">
        <f t="shared" si="8"/>
        <v>-0.4399999999999995</v>
      </c>
    </row>
    <row r="65" spans="1:15" x14ac:dyDescent="0.35">
      <c r="A65" s="51">
        <v>42446</v>
      </c>
      <c r="B65" s="32">
        <v>3.8</v>
      </c>
      <c r="C65" s="32">
        <f t="shared" si="0"/>
        <v>2016</v>
      </c>
      <c r="F65" s="38">
        <v>30</v>
      </c>
      <c r="G65" s="66">
        <f t="shared" si="9"/>
        <v>1.4199999999999995</v>
      </c>
      <c r="H65" s="66">
        <f t="shared" si="10"/>
        <v>-0.41999999999999948</v>
      </c>
      <c r="I65" s="66">
        <f t="shared" si="2"/>
        <v>-0.49833342190725982</v>
      </c>
      <c r="J65" s="66">
        <f t="shared" si="3"/>
        <v>0.64236982744788085</v>
      </c>
      <c r="K65" s="66">
        <f t="shared" si="4"/>
        <v>0.80147977357378197</v>
      </c>
      <c r="L65" s="66">
        <f t="shared" si="5"/>
        <v>-1.8637621502128743</v>
      </c>
      <c r="M65" s="66">
        <f t="shared" si="6"/>
        <v>1.4021792022023016</v>
      </c>
      <c r="N65" s="66">
        <f t="shared" si="7"/>
        <v>1.8815829480105726</v>
      </c>
      <c r="O65" s="66">
        <f t="shared" si="8"/>
        <v>-0.41999999999999948</v>
      </c>
    </row>
    <row r="66" spans="1:15" x14ac:dyDescent="0.35">
      <c r="A66" s="51">
        <v>42452</v>
      </c>
      <c r="B66" s="32">
        <v>3.78</v>
      </c>
      <c r="C66" s="32">
        <f t="shared" si="0"/>
        <v>2016</v>
      </c>
      <c r="F66" s="38">
        <v>31</v>
      </c>
      <c r="G66" s="66">
        <f t="shared" si="9"/>
        <v>1.3999999999999995</v>
      </c>
      <c r="H66" s="66">
        <f t="shared" si="10"/>
        <v>-0.39999999999999947</v>
      </c>
      <c r="I66" s="66">
        <f t="shared" si="2"/>
        <v>-0.49048910502232551</v>
      </c>
      <c r="J66" s="66">
        <f t="shared" si="3"/>
        <v>0.62440233177834081</v>
      </c>
      <c r="K66" s="66">
        <f t="shared" si="4"/>
        <v>0.79019132605865827</v>
      </c>
      <c r="L66" s="66">
        <f t="shared" si="5"/>
        <v>-1.8375119790831156</v>
      </c>
      <c r="M66" s="66">
        <f t="shared" si="6"/>
        <v>1.3824301993543817</v>
      </c>
      <c r="N66" s="66">
        <f t="shared" si="7"/>
        <v>1.8550817797287336</v>
      </c>
      <c r="O66" s="66">
        <f t="shared" si="8"/>
        <v>-0.39999999999999947</v>
      </c>
    </row>
    <row r="67" spans="1:15" x14ac:dyDescent="0.35">
      <c r="A67" s="51">
        <v>42460</v>
      </c>
      <c r="B67" s="32">
        <v>3.76</v>
      </c>
      <c r="C67" s="32">
        <f t="shared" si="0"/>
        <v>2016</v>
      </c>
      <c r="F67" s="38">
        <v>32</v>
      </c>
      <c r="G67" s="66">
        <f t="shared" si="9"/>
        <v>1.3799999999999994</v>
      </c>
      <c r="H67" s="66">
        <f t="shared" si="10"/>
        <v>-0.37999999999999945</v>
      </c>
      <c r="I67" s="66">
        <f t="shared" si="2"/>
        <v>-0.4826447881373912</v>
      </c>
      <c r="J67" s="66">
        <f t="shared" si="3"/>
        <v>0.60668969420340424</v>
      </c>
      <c r="K67" s="66">
        <f t="shared" si="4"/>
        <v>0.77890287854353457</v>
      </c>
      <c r="L67" s="66">
        <f t="shared" si="5"/>
        <v>-1.8112618079533567</v>
      </c>
      <c r="M67" s="66">
        <f t="shared" si="6"/>
        <v>1.362681196506462</v>
      </c>
      <c r="N67" s="66">
        <f t="shared" si="7"/>
        <v>1.8285806114468945</v>
      </c>
      <c r="O67" s="66">
        <f t="shared" si="8"/>
        <v>-0.37999999999999945</v>
      </c>
    </row>
    <row r="68" spans="1:15" x14ac:dyDescent="0.35">
      <c r="A68" s="51">
        <v>42467</v>
      </c>
      <c r="B68" s="32">
        <v>3.73</v>
      </c>
      <c r="C68" s="32">
        <f t="shared" ref="C68:C131" si="11">YEAR(A68)</f>
        <v>2016</v>
      </c>
      <c r="F68" s="38">
        <v>33</v>
      </c>
      <c r="G68" s="66">
        <f t="shared" si="9"/>
        <v>1.3599999999999994</v>
      </c>
      <c r="H68" s="66">
        <f t="shared" si="10"/>
        <v>-0.35999999999999943</v>
      </c>
      <c r="I68" s="66">
        <f t="shared" si="2"/>
        <v>-0.47480047125245683</v>
      </c>
      <c r="J68" s="66">
        <f t="shared" si="3"/>
        <v>0.5892319147230709</v>
      </c>
      <c r="K68" s="66">
        <f t="shared" si="4"/>
        <v>0.76761443102841087</v>
      </c>
      <c r="L68" s="66">
        <f t="shared" si="5"/>
        <v>-1.785011636823598</v>
      </c>
      <c r="M68" s="66">
        <f t="shared" si="6"/>
        <v>1.3429321936585423</v>
      </c>
      <c r="N68" s="66">
        <f t="shared" si="7"/>
        <v>1.8020794431650553</v>
      </c>
      <c r="O68" s="66">
        <f t="shared" si="8"/>
        <v>-0.35999999999999943</v>
      </c>
    </row>
    <row r="69" spans="1:15" x14ac:dyDescent="0.35">
      <c r="A69" s="51">
        <v>42474</v>
      </c>
      <c r="B69" s="32">
        <v>3.74</v>
      </c>
      <c r="C69" s="32">
        <f t="shared" si="11"/>
        <v>2016</v>
      </c>
      <c r="F69" s="38">
        <v>34</v>
      </c>
      <c r="G69" s="66">
        <f t="shared" si="9"/>
        <v>1.3399999999999994</v>
      </c>
      <c r="H69" s="66">
        <f t="shared" si="10"/>
        <v>-0.33999999999999941</v>
      </c>
      <c r="I69" s="66">
        <f t="shared" si="2"/>
        <v>-0.46695615436752247</v>
      </c>
      <c r="J69" s="66">
        <f t="shared" si="3"/>
        <v>0.57202899333734114</v>
      </c>
      <c r="K69" s="66">
        <f t="shared" si="4"/>
        <v>0.75632598351328717</v>
      </c>
      <c r="L69" s="66">
        <f t="shared" si="5"/>
        <v>-1.7587614656938391</v>
      </c>
      <c r="M69" s="66">
        <f t="shared" si="6"/>
        <v>1.3231831908106224</v>
      </c>
      <c r="N69" s="66">
        <f t="shared" si="7"/>
        <v>1.7755782748832163</v>
      </c>
      <c r="O69" s="66">
        <f t="shared" si="8"/>
        <v>-0.33999999999999941</v>
      </c>
    </row>
    <row r="70" spans="1:15" x14ac:dyDescent="0.35">
      <c r="A70" s="51">
        <v>42481</v>
      </c>
      <c r="B70" s="32">
        <v>3.74</v>
      </c>
      <c r="C70" s="32">
        <f t="shared" si="11"/>
        <v>2016</v>
      </c>
      <c r="F70" s="38">
        <v>35</v>
      </c>
      <c r="G70" s="66">
        <f t="shared" si="9"/>
        <v>1.3199999999999994</v>
      </c>
      <c r="H70" s="66">
        <f t="shared" si="10"/>
        <v>-0.3199999999999994</v>
      </c>
      <c r="I70" s="66">
        <f t="shared" si="2"/>
        <v>-0.45911183748258821</v>
      </c>
      <c r="J70" s="66">
        <f t="shared" si="3"/>
        <v>0.55508093004621473</v>
      </c>
      <c r="K70" s="66">
        <f t="shared" si="4"/>
        <v>0.74503753599816347</v>
      </c>
      <c r="L70" s="66">
        <f t="shared" si="5"/>
        <v>-1.7325112945640802</v>
      </c>
      <c r="M70" s="66">
        <f t="shared" si="6"/>
        <v>1.3034341879627027</v>
      </c>
      <c r="N70" s="66">
        <f t="shared" si="7"/>
        <v>1.7490771066013773</v>
      </c>
      <c r="O70" s="66">
        <f t="shared" si="8"/>
        <v>-0.3199999999999994</v>
      </c>
    </row>
    <row r="71" spans="1:15" x14ac:dyDescent="0.35">
      <c r="A71" s="51">
        <v>42488</v>
      </c>
      <c r="B71" s="32">
        <v>3.76</v>
      </c>
      <c r="C71" s="32">
        <f t="shared" si="11"/>
        <v>2016</v>
      </c>
      <c r="F71" s="38">
        <v>36</v>
      </c>
      <c r="G71" s="66">
        <f t="shared" si="9"/>
        <v>1.2999999999999994</v>
      </c>
      <c r="H71" s="66">
        <f t="shared" si="10"/>
        <v>-0.29999999999999938</v>
      </c>
      <c r="I71" s="66">
        <f t="shared" si="2"/>
        <v>-0.45126752059765385</v>
      </c>
      <c r="J71" s="66">
        <f t="shared" si="3"/>
        <v>0.53838772484969166</v>
      </c>
      <c r="K71" s="66">
        <f t="shared" si="4"/>
        <v>0.73374908848303977</v>
      </c>
      <c r="L71" s="66">
        <f t="shared" si="5"/>
        <v>-1.7062611234343215</v>
      </c>
      <c r="M71" s="66">
        <f t="shared" si="6"/>
        <v>1.283685185114783</v>
      </c>
      <c r="N71" s="66">
        <f t="shared" si="7"/>
        <v>1.722575938319538</v>
      </c>
      <c r="O71" s="66">
        <f t="shared" si="8"/>
        <v>-0.29999999999999938</v>
      </c>
    </row>
    <row r="72" spans="1:15" x14ac:dyDescent="0.35">
      <c r="A72" s="51">
        <v>42495</v>
      </c>
      <c r="B72" s="32">
        <v>3.77</v>
      </c>
      <c r="C72" s="32">
        <f t="shared" si="11"/>
        <v>2016</v>
      </c>
      <c r="F72" s="38">
        <v>37</v>
      </c>
      <c r="G72" s="66">
        <f t="shared" si="9"/>
        <v>1.2799999999999994</v>
      </c>
      <c r="H72" s="66">
        <f t="shared" si="10"/>
        <v>-0.27999999999999936</v>
      </c>
      <c r="I72" s="66">
        <f t="shared" si="2"/>
        <v>-0.44342320371271954</v>
      </c>
      <c r="J72" s="66">
        <f t="shared" si="3"/>
        <v>0.52194937774777206</v>
      </c>
      <c r="K72" s="66">
        <f t="shared" si="4"/>
        <v>0.72246064096791607</v>
      </c>
      <c r="L72" s="66">
        <f t="shared" si="5"/>
        <v>-1.6800109523045625</v>
      </c>
      <c r="M72" s="66">
        <f t="shared" si="6"/>
        <v>1.2639361822668633</v>
      </c>
      <c r="N72" s="66">
        <f t="shared" si="7"/>
        <v>1.696074770037699</v>
      </c>
      <c r="O72" s="66">
        <f t="shared" si="8"/>
        <v>-0.27999999999999936</v>
      </c>
    </row>
    <row r="73" spans="1:15" x14ac:dyDescent="0.35">
      <c r="A73" s="51">
        <v>42502</v>
      </c>
      <c r="B73" s="32">
        <v>3.77</v>
      </c>
      <c r="C73" s="32">
        <f t="shared" si="11"/>
        <v>2016</v>
      </c>
      <c r="F73" s="38">
        <v>38</v>
      </c>
      <c r="G73" s="66">
        <f t="shared" si="9"/>
        <v>1.2599999999999993</v>
      </c>
      <c r="H73" s="66">
        <f t="shared" si="10"/>
        <v>-0.25999999999999934</v>
      </c>
      <c r="I73" s="66">
        <f t="shared" si="2"/>
        <v>-0.43557888682778517</v>
      </c>
      <c r="J73" s="66">
        <f t="shared" si="3"/>
        <v>0.50576588874045592</v>
      </c>
      <c r="K73" s="66">
        <f t="shared" si="4"/>
        <v>0.71117219345279237</v>
      </c>
      <c r="L73" s="66">
        <f t="shared" si="5"/>
        <v>-1.6537607811748039</v>
      </c>
      <c r="M73" s="66">
        <f t="shared" si="6"/>
        <v>1.2441871794189434</v>
      </c>
      <c r="N73" s="66">
        <f t="shared" si="7"/>
        <v>1.66957360175586</v>
      </c>
      <c r="O73" s="66">
        <f t="shared" si="8"/>
        <v>-0.25999999999999934</v>
      </c>
    </row>
    <row r="74" spans="1:15" x14ac:dyDescent="0.35">
      <c r="A74" s="51">
        <v>42509</v>
      </c>
      <c r="B74" s="32">
        <v>3.81</v>
      </c>
      <c r="C74" s="32">
        <f t="shared" si="11"/>
        <v>2016</v>
      </c>
      <c r="F74" s="38">
        <v>39</v>
      </c>
      <c r="G74" s="66">
        <f t="shared" si="9"/>
        <v>1.2399999999999993</v>
      </c>
      <c r="H74" s="66">
        <f t="shared" si="10"/>
        <v>-0.23999999999999932</v>
      </c>
      <c r="I74" s="66">
        <f t="shared" si="2"/>
        <v>-0.42773456994285086</v>
      </c>
      <c r="J74" s="66">
        <f t="shared" si="3"/>
        <v>0.48983725782774312</v>
      </c>
      <c r="K74" s="66">
        <f t="shared" si="4"/>
        <v>0.69988374593766867</v>
      </c>
      <c r="L74" s="66">
        <f t="shared" si="5"/>
        <v>-1.6275106100450449</v>
      </c>
      <c r="M74" s="66">
        <f t="shared" si="6"/>
        <v>1.2244381765710237</v>
      </c>
      <c r="N74" s="66">
        <f t="shared" si="7"/>
        <v>1.6430724334740208</v>
      </c>
      <c r="O74" s="66">
        <f t="shared" si="8"/>
        <v>-0.23999999999999932</v>
      </c>
    </row>
    <row r="75" spans="1:15" x14ac:dyDescent="0.35">
      <c r="A75" s="51">
        <v>42516</v>
      </c>
      <c r="B75" s="32">
        <v>3.9</v>
      </c>
      <c r="C75" s="32">
        <f t="shared" si="11"/>
        <v>2016</v>
      </c>
      <c r="F75" s="38">
        <v>40</v>
      </c>
      <c r="G75" s="66">
        <f t="shared" si="9"/>
        <v>1.2199999999999993</v>
      </c>
      <c r="H75" s="66">
        <f t="shared" si="10"/>
        <v>-0.21999999999999931</v>
      </c>
      <c r="I75" s="66">
        <f t="shared" si="2"/>
        <v>-0.41989025305791655</v>
      </c>
      <c r="J75" s="66">
        <f t="shared" si="3"/>
        <v>0.47416348500963373</v>
      </c>
      <c r="K75" s="66">
        <f t="shared" si="4"/>
        <v>0.68859529842254497</v>
      </c>
      <c r="L75" s="66">
        <f t="shared" si="5"/>
        <v>-1.601260438915286</v>
      </c>
      <c r="M75" s="66">
        <f t="shared" si="6"/>
        <v>1.204689173723104</v>
      </c>
      <c r="N75" s="66">
        <f t="shared" si="7"/>
        <v>1.6165712651921817</v>
      </c>
      <c r="O75" s="66">
        <f t="shared" si="8"/>
        <v>-0.21999999999999931</v>
      </c>
    </row>
    <row r="76" spans="1:15" x14ac:dyDescent="0.35">
      <c r="A76" s="51">
        <v>42523</v>
      </c>
      <c r="B76" s="32">
        <v>3.8</v>
      </c>
      <c r="C76" s="32">
        <f t="shared" si="11"/>
        <v>2016</v>
      </c>
      <c r="F76" s="38">
        <v>41</v>
      </c>
      <c r="G76" s="66">
        <f t="shared" si="9"/>
        <v>1.1999999999999993</v>
      </c>
      <c r="H76" s="66">
        <f t="shared" si="10"/>
        <v>-0.19999999999999929</v>
      </c>
      <c r="I76" s="66">
        <f t="shared" si="2"/>
        <v>-0.41204593617298219</v>
      </c>
      <c r="J76" s="66">
        <f t="shared" si="3"/>
        <v>0.45874457028612775</v>
      </c>
      <c r="K76" s="66">
        <f t="shared" si="4"/>
        <v>0.67730685090742127</v>
      </c>
      <c r="L76" s="66">
        <f t="shared" si="5"/>
        <v>-1.5750102677855273</v>
      </c>
      <c r="M76" s="66">
        <f t="shared" si="6"/>
        <v>1.1849401708751841</v>
      </c>
      <c r="N76" s="66">
        <f t="shared" si="7"/>
        <v>1.5900700969103427</v>
      </c>
      <c r="O76" s="66">
        <f t="shared" si="8"/>
        <v>-0.19999999999999929</v>
      </c>
    </row>
    <row r="77" spans="1:15" x14ac:dyDescent="0.35">
      <c r="A77" s="51">
        <v>42530</v>
      </c>
      <c r="B77" s="32">
        <v>3.78</v>
      </c>
      <c r="C77" s="32">
        <f t="shared" si="11"/>
        <v>2016</v>
      </c>
      <c r="F77" s="38">
        <v>42</v>
      </c>
      <c r="G77" s="66">
        <f t="shared" si="9"/>
        <v>1.1799999999999993</v>
      </c>
      <c r="H77" s="66">
        <f t="shared" si="10"/>
        <v>-0.17999999999999927</v>
      </c>
      <c r="I77" s="66">
        <f t="shared" si="2"/>
        <v>-0.40420161928804788</v>
      </c>
      <c r="J77" s="66">
        <f t="shared" si="3"/>
        <v>0.44358051365722517</v>
      </c>
      <c r="K77" s="66">
        <f t="shared" si="4"/>
        <v>0.66601840339229756</v>
      </c>
      <c r="L77" s="66">
        <f t="shared" si="5"/>
        <v>-1.5487600966557684</v>
      </c>
      <c r="M77" s="66">
        <f t="shared" si="6"/>
        <v>1.1651911680272644</v>
      </c>
      <c r="N77" s="66">
        <f t="shared" si="7"/>
        <v>1.5635689286285035</v>
      </c>
      <c r="O77" s="66">
        <f t="shared" si="8"/>
        <v>-0.17999999999999927</v>
      </c>
    </row>
    <row r="78" spans="1:15" x14ac:dyDescent="0.35">
      <c r="A78" s="51">
        <v>42537</v>
      </c>
      <c r="B78" s="32">
        <v>3.83</v>
      </c>
      <c r="C78" s="32">
        <f t="shared" si="11"/>
        <v>2016</v>
      </c>
      <c r="F78" s="38">
        <v>43</v>
      </c>
      <c r="G78" s="66">
        <f t="shared" si="9"/>
        <v>1.1599999999999993</v>
      </c>
      <c r="H78" s="66">
        <f t="shared" si="10"/>
        <v>-0.15999999999999925</v>
      </c>
      <c r="I78" s="66">
        <f t="shared" si="2"/>
        <v>-0.39635730240311356</v>
      </c>
      <c r="J78" s="66">
        <f t="shared" si="3"/>
        <v>0.428671315122926</v>
      </c>
      <c r="K78" s="66">
        <f t="shared" si="4"/>
        <v>0.65472995587717386</v>
      </c>
      <c r="L78" s="66">
        <f t="shared" si="5"/>
        <v>-1.5225099255260097</v>
      </c>
      <c r="M78" s="66">
        <f t="shared" si="6"/>
        <v>1.1454421651793447</v>
      </c>
      <c r="N78" s="66">
        <f t="shared" si="7"/>
        <v>1.5370677603466645</v>
      </c>
      <c r="O78" s="66">
        <f t="shared" si="8"/>
        <v>-0.15999999999999925</v>
      </c>
    </row>
    <row r="79" spans="1:15" x14ac:dyDescent="0.35">
      <c r="A79" s="51">
        <v>42544</v>
      </c>
      <c r="B79" s="32">
        <v>3.76</v>
      </c>
      <c r="C79" s="32">
        <f t="shared" si="11"/>
        <v>2016</v>
      </c>
      <c r="F79" s="38">
        <v>44</v>
      </c>
      <c r="G79" s="66">
        <f t="shared" si="9"/>
        <v>1.1399999999999992</v>
      </c>
      <c r="H79" s="66">
        <f t="shared" si="10"/>
        <v>-0.13999999999999924</v>
      </c>
      <c r="I79" s="66">
        <f t="shared" si="2"/>
        <v>-0.3885129855181792</v>
      </c>
      <c r="J79" s="66">
        <f t="shared" si="3"/>
        <v>0.41401697468323023</v>
      </c>
      <c r="K79" s="66">
        <f t="shared" si="4"/>
        <v>0.64344150836205016</v>
      </c>
      <c r="L79" s="66">
        <f t="shared" si="5"/>
        <v>-1.4962597543962508</v>
      </c>
      <c r="M79" s="66">
        <f t="shared" si="6"/>
        <v>1.1256931623314248</v>
      </c>
      <c r="N79" s="66">
        <f t="shared" si="7"/>
        <v>1.5105665920648255</v>
      </c>
      <c r="O79" s="66">
        <f t="shared" si="8"/>
        <v>-0.13999999999999924</v>
      </c>
    </row>
    <row r="80" spans="1:15" x14ac:dyDescent="0.35">
      <c r="A80" s="51">
        <v>42551</v>
      </c>
      <c r="B80" s="32">
        <v>3.86</v>
      </c>
      <c r="C80" s="32">
        <f t="shared" si="11"/>
        <v>2016</v>
      </c>
      <c r="F80" s="38">
        <v>45</v>
      </c>
      <c r="G80" s="66">
        <f t="shared" si="9"/>
        <v>1.1199999999999992</v>
      </c>
      <c r="H80" s="66">
        <f t="shared" si="10"/>
        <v>-0.11999999999999922</v>
      </c>
      <c r="I80" s="66">
        <f t="shared" si="2"/>
        <v>-0.38066866863324489</v>
      </c>
      <c r="J80" s="66">
        <f t="shared" si="3"/>
        <v>0.39961749233813787</v>
      </c>
      <c r="K80" s="66">
        <f t="shared" si="4"/>
        <v>0.63215306084692646</v>
      </c>
      <c r="L80" s="66">
        <f t="shared" si="5"/>
        <v>-1.4700095832664919</v>
      </c>
      <c r="M80" s="66">
        <f t="shared" si="6"/>
        <v>1.1059441594835051</v>
      </c>
      <c r="N80" s="66">
        <f t="shared" si="7"/>
        <v>1.4840654237829864</v>
      </c>
      <c r="O80" s="66">
        <f t="shared" si="8"/>
        <v>-0.11999999999999922</v>
      </c>
    </row>
    <row r="81" spans="1:15" x14ac:dyDescent="0.35">
      <c r="A81" s="51">
        <v>42558</v>
      </c>
      <c r="B81" s="32">
        <v>4.2300000000000004</v>
      </c>
      <c r="C81" s="32">
        <f t="shared" si="11"/>
        <v>2016</v>
      </c>
      <c r="F81" s="38">
        <v>46</v>
      </c>
      <c r="G81" s="66">
        <f t="shared" si="9"/>
        <v>1.0999999999999992</v>
      </c>
      <c r="H81" s="66">
        <f t="shared" si="10"/>
        <v>-9.9999999999999201E-2</v>
      </c>
      <c r="I81" s="66">
        <f t="shared" si="2"/>
        <v>-0.37282435174831052</v>
      </c>
      <c r="J81" s="66">
        <f t="shared" si="3"/>
        <v>0.38547286808764891</v>
      </c>
      <c r="K81" s="66">
        <f t="shared" si="4"/>
        <v>0.62086461333180276</v>
      </c>
      <c r="L81" s="66">
        <f t="shared" si="5"/>
        <v>-1.4437594121367332</v>
      </c>
      <c r="M81" s="66">
        <f t="shared" si="6"/>
        <v>1.0861951566355854</v>
      </c>
      <c r="N81" s="66">
        <f t="shared" si="7"/>
        <v>1.4575642555011472</v>
      </c>
      <c r="O81" s="66">
        <f t="shared" si="8"/>
        <v>-9.9999999999999201E-2</v>
      </c>
    </row>
    <row r="82" spans="1:15" x14ac:dyDescent="0.35">
      <c r="A82" s="51">
        <v>42565</v>
      </c>
      <c r="B82" s="32">
        <v>4.1900000000000004</v>
      </c>
      <c r="C82" s="32">
        <f t="shared" si="11"/>
        <v>2016</v>
      </c>
      <c r="F82" s="38">
        <v>47</v>
      </c>
      <c r="G82" s="66">
        <f t="shared" si="9"/>
        <v>1.0799999999999992</v>
      </c>
      <c r="H82" s="66">
        <f t="shared" si="10"/>
        <v>-7.9999999999999183E-2</v>
      </c>
      <c r="I82" s="66">
        <f t="shared" si="2"/>
        <v>-0.36498003486337627</v>
      </c>
      <c r="J82" s="66">
        <f t="shared" si="3"/>
        <v>0.37158310193176336</v>
      </c>
      <c r="K82" s="66">
        <f t="shared" si="4"/>
        <v>0.60957616581667906</v>
      </c>
      <c r="L82" s="66">
        <f t="shared" si="5"/>
        <v>-1.4175092410069743</v>
      </c>
      <c r="M82" s="66">
        <f t="shared" si="6"/>
        <v>1.0664461537876655</v>
      </c>
      <c r="N82" s="66">
        <f t="shared" si="7"/>
        <v>1.4310630872193082</v>
      </c>
      <c r="O82" s="66">
        <f t="shared" si="8"/>
        <v>-7.9999999999999183E-2</v>
      </c>
    </row>
    <row r="83" spans="1:15" x14ac:dyDescent="0.35">
      <c r="A83" s="51">
        <v>42572</v>
      </c>
      <c r="B83" s="32">
        <v>4.21</v>
      </c>
      <c r="C83" s="32">
        <f t="shared" si="11"/>
        <v>2016</v>
      </c>
      <c r="F83" s="38">
        <v>48</v>
      </c>
      <c r="G83" s="66">
        <f t="shared" si="9"/>
        <v>1.0599999999999992</v>
      </c>
      <c r="H83" s="66">
        <f t="shared" si="10"/>
        <v>-5.9999999999999165E-2</v>
      </c>
      <c r="I83" s="66">
        <f t="shared" si="2"/>
        <v>-0.3571357179784419</v>
      </c>
      <c r="J83" s="66">
        <f t="shared" si="3"/>
        <v>0.35794819387048116</v>
      </c>
      <c r="K83" s="66">
        <f t="shared" si="4"/>
        <v>0.59828771830155525</v>
      </c>
      <c r="L83" s="66">
        <f t="shared" si="5"/>
        <v>-1.3912590698772156</v>
      </c>
      <c r="M83" s="66">
        <f t="shared" si="6"/>
        <v>1.0466971509397458</v>
      </c>
      <c r="N83" s="66">
        <f t="shared" si="7"/>
        <v>1.4045619189374692</v>
      </c>
      <c r="O83" s="66">
        <f t="shared" si="8"/>
        <v>-5.9999999999999165E-2</v>
      </c>
    </row>
    <row r="84" spans="1:15" x14ac:dyDescent="0.35">
      <c r="A84" s="51">
        <v>42579</v>
      </c>
      <c r="B84" s="32">
        <v>4.21</v>
      </c>
      <c r="C84" s="32">
        <f t="shared" si="11"/>
        <v>2016</v>
      </c>
      <c r="F84" s="38">
        <v>49</v>
      </c>
      <c r="G84" s="66">
        <f t="shared" si="9"/>
        <v>1.0399999999999991</v>
      </c>
      <c r="H84" s="66">
        <f t="shared" si="10"/>
        <v>-3.9999999999999147E-2</v>
      </c>
      <c r="I84" s="66">
        <f t="shared" si="2"/>
        <v>-0.34929140109350754</v>
      </c>
      <c r="J84" s="66">
        <f t="shared" si="3"/>
        <v>0.34456814390380242</v>
      </c>
      <c r="K84" s="66">
        <f t="shared" si="4"/>
        <v>0.58699927078643155</v>
      </c>
      <c r="L84" s="66">
        <f t="shared" si="5"/>
        <v>-1.3650088987474567</v>
      </c>
      <c r="M84" s="66">
        <f t="shared" si="6"/>
        <v>1.0269481480918261</v>
      </c>
      <c r="N84" s="66">
        <f t="shared" si="7"/>
        <v>1.3780607506556299</v>
      </c>
      <c r="O84" s="66">
        <f t="shared" si="8"/>
        <v>-3.9999999999999147E-2</v>
      </c>
    </row>
    <row r="85" spans="1:15" x14ac:dyDescent="0.35">
      <c r="A85" s="51">
        <v>42586</v>
      </c>
      <c r="B85" s="32">
        <v>4.22</v>
      </c>
      <c r="C85" s="32">
        <f t="shared" si="11"/>
        <v>2016</v>
      </c>
      <c r="F85" s="38">
        <v>50</v>
      </c>
      <c r="G85" s="66">
        <f t="shared" si="9"/>
        <v>1.0199999999999991</v>
      </c>
      <c r="H85" s="66">
        <f t="shared" si="10"/>
        <v>-1.999999999999913E-2</v>
      </c>
      <c r="I85" s="66">
        <f t="shared" si="2"/>
        <v>-0.34144708420857323</v>
      </c>
      <c r="J85" s="66">
        <f t="shared" si="3"/>
        <v>0.33144295203172713</v>
      </c>
      <c r="K85" s="66">
        <f t="shared" si="4"/>
        <v>0.57571082327130796</v>
      </c>
      <c r="L85" s="66">
        <f t="shared" si="5"/>
        <v>-1.3387587276176978</v>
      </c>
      <c r="M85" s="66">
        <f t="shared" si="6"/>
        <v>1.0071991452439062</v>
      </c>
      <c r="N85" s="66">
        <f t="shared" si="7"/>
        <v>1.3515595823737909</v>
      </c>
      <c r="O85" s="66">
        <f t="shared" si="8"/>
        <v>-1.999999999999913E-2</v>
      </c>
    </row>
    <row r="86" spans="1:15" x14ac:dyDescent="0.35">
      <c r="A86" s="51">
        <v>42593</v>
      </c>
      <c r="B86" s="32">
        <v>4.22</v>
      </c>
      <c r="C86" s="32">
        <f t="shared" si="11"/>
        <v>2016</v>
      </c>
      <c r="F86" s="38">
        <v>51</v>
      </c>
      <c r="G86" s="66">
        <f t="shared" si="9"/>
        <v>0.99999999999999911</v>
      </c>
      <c r="H86" s="66">
        <f t="shared" si="10"/>
        <v>0</v>
      </c>
      <c r="I86" s="66">
        <f t="shared" si="2"/>
        <v>-0.33360276732363897</v>
      </c>
      <c r="J86" s="66">
        <f t="shared" si="3"/>
        <v>0.3185726182542552</v>
      </c>
      <c r="K86" s="66">
        <f t="shared" si="4"/>
        <v>0.56442237575618426</v>
      </c>
      <c r="L86" s="66">
        <f t="shared" si="5"/>
        <v>-1.3125085564879391</v>
      </c>
      <c r="M86" s="66">
        <f t="shared" si="6"/>
        <v>0.9874501423959865</v>
      </c>
      <c r="N86" s="66">
        <f t="shared" si="7"/>
        <v>1.3250584140919519</v>
      </c>
      <c r="O86" s="66">
        <f t="shared" si="8"/>
        <v>0</v>
      </c>
    </row>
    <row r="87" spans="1:15" x14ac:dyDescent="0.35">
      <c r="A87" s="51">
        <v>42600</v>
      </c>
      <c r="B87" s="32">
        <v>4.2699999999999996</v>
      </c>
      <c r="C87" s="32">
        <f t="shared" si="11"/>
        <v>2016</v>
      </c>
      <c r="F87" s="38">
        <v>52</v>
      </c>
      <c r="G87" s="66">
        <f t="shared" si="9"/>
        <v>0.97999999999999909</v>
      </c>
      <c r="H87" s="66">
        <f t="shared" si="10"/>
        <v>2.0000000000000906E-2</v>
      </c>
      <c r="I87" s="66">
        <f t="shared" si="2"/>
        <v>-0.32575845043870455</v>
      </c>
      <c r="J87" s="66">
        <f t="shared" si="3"/>
        <v>0.30595714257138668</v>
      </c>
      <c r="K87" s="66">
        <f t="shared" si="4"/>
        <v>0.55313392824106056</v>
      </c>
      <c r="L87" s="66">
        <f t="shared" si="5"/>
        <v>-1.2862583853581802</v>
      </c>
      <c r="M87" s="66">
        <f t="shared" si="6"/>
        <v>0.96770113954806669</v>
      </c>
      <c r="N87" s="66">
        <f t="shared" si="7"/>
        <v>1.2985572458101127</v>
      </c>
      <c r="O87" s="66">
        <f t="shared" si="8"/>
        <v>2.0000000000000906E-2</v>
      </c>
    </row>
    <row r="88" spans="1:15" x14ac:dyDescent="0.35">
      <c r="A88" s="51">
        <v>42607</v>
      </c>
      <c r="B88" s="32">
        <v>4.2300000000000004</v>
      </c>
      <c r="C88" s="32">
        <f t="shared" si="11"/>
        <v>2016</v>
      </c>
      <c r="F88" s="38">
        <v>53</v>
      </c>
      <c r="G88" s="66">
        <f t="shared" si="9"/>
        <v>0.95999999999999908</v>
      </c>
      <c r="H88" s="66">
        <f t="shared" si="10"/>
        <v>4.0000000000000924E-2</v>
      </c>
      <c r="I88" s="66">
        <f t="shared" si="2"/>
        <v>-0.31791413355377024</v>
      </c>
      <c r="J88" s="66">
        <f t="shared" si="3"/>
        <v>0.29359652498312155</v>
      </c>
      <c r="K88" s="66">
        <f t="shared" si="4"/>
        <v>0.54184548072593686</v>
      </c>
      <c r="L88" s="66">
        <f t="shared" si="5"/>
        <v>-1.2600082142284215</v>
      </c>
      <c r="M88" s="66">
        <f t="shared" si="6"/>
        <v>0.947952136700147</v>
      </c>
      <c r="N88" s="66">
        <f t="shared" si="7"/>
        <v>1.2720560775282737</v>
      </c>
      <c r="O88" s="66">
        <f t="shared" si="8"/>
        <v>4.0000000000000924E-2</v>
      </c>
    </row>
    <row r="89" spans="1:15" x14ac:dyDescent="0.35">
      <c r="A89" s="51">
        <v>42614</v>
      </c>
      <c r="B89" s="32">
        <v>4.29</v>
      </c>
      <c r="C89" s="32">
        <f t="shared" si="11"/>
        <v>2016</v>
      </c>
      <c r="F89" s="38">
        <v>54</v>
      </c>
      <c r="G89" s="66">
        <f t="shared" si="9"/>
        <v>0.93999999999999906</v>
      </c>
      <c r="H89" s="66">
        <f t="shared" si="10"/>
        <v>6.0000000000000941E-2</v>
      </c>
      <c r="I89" s="66">
        <f t="shared" si="2"/>
        <v>-0.31006981666883587</v>
      </c>
      <c r="J89" s="66">
        <f t="shared" si="3"/>
        <v>0.28149076548945984</v>
      </c>
      <c r="K89" s="66">
        <f t="shared" si="4"/>
        <v>0.53055703321081316</v>
      </c>
      <c r="L89" s="66">
        <f t="shared" si="5"/>
        <v>-1.2337580430986625</v>
      </c>
      <c r="M89" s="66">
        <f t="shared" si="6"/>
        <v>0.92820313385222719</v>
      </c>
      <c r="N89" s="66">
        <f t="shared" si="7"/>
        <v>1.2455549092464346</v>
      </c>
      <c r="O89" s="66">
        <f t="shared" si="8"/>
        <v>6.0000000000000941E-2</v>
      </c>
    </row>
    <row r="90" spans="1:15" x14ac:dyDescent="0.35">
      <c r="A90" s="51">
        <v>42621</v>
      </c>
      <c r="B90" s="32">
        <v>4.2300000000000004</v>
      </c>
      <c r="C90" s="32">
        <f t="shared" si="11"/>
        <v>2016</v>
      </c>
      <c r="F90" s="38">
        <v>55</v>
      </c>
      <c r="G90" s="66">
        <f t="shared" si="9"/>
        <v>0.91999999999999904</v>
      </c>
      <c r="H90" s="66">
        <f t="shared" si="10"/>
        <v>8.0000000000000959E-2</v>
      </c>
      <c r="I90" s="66">
        <f t="shared" si="2"/>
        <v>-0.30222549978390162</v>
      </c>
      <c r="J90" s="66">
        <f t="shared" si="3"/>
        <v>0.26963986409040153</v>
      </c>
      <c r="K90" s="66">
        <f t="shared" si="4"/>
        <v>0.51926858569568946</v>
      </c>
      <c r="L90" s="66">
        <f t="shared" si="5"/>
        <v>-1.2075078719689036</v>
      </c>
      <c r="M90" s="66">
        <f t="shared" si="6"/>
        <v>0.9084541310043075</v>
      </c>
      <c r="N90" s="66">
        <f t="shared" si="7"/>
        <v>1.2190537409645954</v>
      </c>
      <c r="O90" s="66">
        <f t="shared" si="8"/>
        <v>8.0000000000000959E-2</v>
      </c>
    </row>
    <row r="91" spans="1:15" x14ac:dyDescent="0.35">
      <c r="A91" s="51">
        <v>42628</v>
      </c>
      <c r="B91" s="32">
        <v>4.22</v>
      </c>
      <c r="C91" s="32">
        <f t="shared" si="11"/>
        <v>2016</v>
      </c>
      <c r="F91" s="38">
        <v>56</v>
      </c>
      <c r="G91" s="66">
        <f t="shared" si="9"/>
        <v>0.89999999999999902</v>
      </c>
      <c r="H91" s="66">
        <f t="shared" si="10"/>
        <v>0.10000000000000098</v>
      </c>
      <c r="I91" s="66">
        <f t="shared" si="2"/>
        <v>-0.29438118289896725</v>
      </c>
      <c r="J91" s="66">
        <f t="shared" si="3"/>
        <v>0.25804382078594662</v>
      </c>
      <c r="K91" s="66">
        <f t="shared" si="4"/>
        <v>0.50798013818056564</v>
      </c>
      <c r="L91" s="66">
        <f t="shared" si="5"/>
        <v>-1.1812577008391449</v>
      </c>
      <c r="M91" s="66">
        <f t="shared" si="6"/>
        <v>0.88870512815638769</v>
      </c>
      <c r="N91" s="66">
        <f t="shared" si="7"/>
        <v>1.1925525726827564</v>
      </c>
      <c r="O91" s="66">
        <f t="shared" si="8"/>
        <v>0.10000000000000098</v>
      </c>
    </row>
    <row r="92" spans="1:15" x14ac:dyDescent="0.35">
      <c r="A92" s="51">
        <v>42635</v>
      </c>
      <c r="B92" s="32">
        <v>4.2699999999999996</v>
      </c>
      <c r="C92" s="32">
        <f t="shared" si="11"/>
        <v>2016</v>
      </c>
      <c r="F92" s="38">
        <v>57</v>
      </c>
      <c r="G92" s="66">
        <f t="shared" si="9"/>
        <v>0.87999999999999901</v>
      </c>
      <c r="H92" s="66">
        <f t="shared" si="10"/>
        <v>0.12000000000000099</v>
      </c>
      <c r="I92" s="66">
        <f t="shared" si="2"/>
        <v>-0.28653686601403289</v>
      </c>
      <c r="J92" s="66">
        <f t="shared" si="3"/>
        <v>0.24670263557609509</v>
      </c>
      <c r="K92" s="66">
        <f t="shared" si="4"/>
        <v>0.49669169066544194</v>
      </c>
      <c r="L92" s="66">
        <f t="shared" si="5"/>
        <v>-1.155007529709386</v>
      </c>
      <c r="M92" s="66">
        <f t="shared" si="6"/>
        <v>0.86895612530846789</v>
      </c>
      <c r="N92" s="66">
        <f t="shared" si="7"/>
        <v>1.1660514044009174</v>
      </c>
      <c r="O92" s="66">
        <f t="shared" si="8"/>
        <v>0.12000000000000099</v>
      </c>
    </row>
    <row r="93" spans="1:15" x14ac:dyDescent="0.35">
      <c r="A93" s="51">
        <v>42642</v>
      </c>
      <c r="B93" s="32">
        <v>4.41</v>
      </c>
      <c r="C93" s="32">
        <f t="shared" si="11"/>
        <v>2016</v>
      </c>
      <c r="F93" s="38">
        <v>58</v>
      </c>
      <c r="G93" s="66">
        <f t="shared" si="9"/>
        <v>0.85999999999999899</v>
      </c>
      <c r="H93" s="66">
        <f t="shared" si="10"/>
        <v>0.14000000000000101</v>
      </c>
      <c r="I93" s="66">
        <f t="shared" si="2"/>
        <v>-0.27869254912909858</v>
      </c>
      <c r="J93" s="66">
        <f t="shared" si="3"/>
        <v>0.235616308460847</v>
      </c>
      <c r="K93" s="66">
        <f t="shared" si="4"/>
        <v>0.48540324315031824</v>
      </c>
      <c r="L93" s="66">
        <f t="shared" si="5"/>
        <v>-1.1287573585796273</v>
      </c>
      <c r="M93" s="66">
        <f t="shared" si="6"/>
        <v>0.84920712246054819</v>
      </c>
      <c r="N93" s="66">
        <f t="shared" si="7"/>
        <v>1.1395502361190784</v>
      </c>
      <c r="O93" s="66">
        <f t="shared" si="8"/>
        <v>0.14000000000000101</v>
      </c>
    </row>
    <row r="94" spans="1:15" x14ac:dyDescent="0.35">
      <c r="A94" s="51">
        <v>42649</v>
      </c>
      <c r="B94" s="32">
        <v>4.7</v>
      </c>
      <c r="C94" s="32">
        <f t="shared" si="11"/>
        <v>2016</v>
      </c>
      <c r="F94" s="38">
        <v>59</v>
      </c>
      <c r="G94" s="66">
        <f t="shared" si="9"/>
        <v>0.83999999999999897</v>
      </c>
      <c r="H94" s="66">
        <f t="shared" si="10"/>
        <v>0.16000000000000103</v>
      </c>
      <c r="I94" s="66">
        <f t="shared" si="2"/>
        <v>-0.27084823224416427</v>
      </c>
      <c r="J94" s="66">
        <f t="shared" si="3"/>
        <v>0.22478483944020231</v>
      </c>
      <c r="K94" s="66">
        <f t="shared" si="4"/>
        <v>0.47411479563519454</v>
      </c>
      <c r="L94" s="66">
        <f t="shared" si="5"/>
        <v>-1.1025071874498684</v>
      </c>
      <c r="M94" s="66">
        <f t="shared" si="6"/>
        <v>0.82945811961262839</v>
      </c>
      <c r="N94" s="66">
        <f t="shared" si="7"/>
        <v>1.1130490678372391</v>
      </c>
      <c r="O94" s="66">
        <f t="shared" si="8"/>
        <v>0.16000000000000103</v>
      </c>
    </row>
    <row r="95" spans="1:15" x14ac:dyDescent="0.35">
      <c r="A95" s="51">
        <v>42656</v>
      </c>
      <c r="B95" s="32">
        <v>4.7</v>
      </c>
      <c r="C95" s="32">
        <f t="shared" si="11"/>
        <v>2016</v>
      </c>
      <c r="F95" s="38">
        <v>60</v>
      </c>
      <c r="G95" s="66">
        <f t="shared" si="9"/>
        <v>0.81999999999999895</v>
      </c>
      <c r="H95" s="66">
        <f t="shared" si="10"/>
        <v>0.18000000000000105</v>
      </c>
      <c r="I95" s="66">
        <f t="shared" si="2"/>
        <v>-0.26300391535922996</v>
      </c>
      <c r="J95" s="66">
        <f t="shared" si="3"/>
        <v>0.21420822851416105</v>
      </c>
      <c r="K95" s="66">
        <f t="shared" si="4"/>
        <v>0.4628263481200709</v>
      </c>
      <c r="L95" s="66">
        <f t="shared" si="5"/>
        <v>-1.0762570163201095</v>
      </c>
      <c r="M95" s="66">
        <f t="shared" si="6"/>
        <v>0.80970911676470858</v>
      </c>
      <c r="N95" s="66">
        <f t="shared" si="7"/>
        <v>1.0865478995554001</v>
      </c>
      <c r="O95" s="66">
        <f t="shared" si="8"/>
        <v>0.18000000000000105</v>
      </c>
    </row>
    <row r="96" spans="1:15" x14ac:dyDescent="0.35">
      <c r="A96" s="51">
        <v>42663</v>
      </c>
      <c r="B96" s="32">
        <v>4.67</v>
      </c>
      <c r="C96" s="32">
        <f t="shared" si="11"/>
        <v>2016</v>
      </c>
      <c r="F96" s="38">
        <v>61</v>
      </c>
      <c r="G96" s="66">
        <f t="shared" si="9"/>
        <v>0.79999999999999893</v>
      </c>
      <c r="H96" s="66">
        <f t="shared" si="10"/>
        <v>0.20000000000000107</v>
      </c>
      <c r="I96" s="66">
        <f t="shared" si="2"/>
        <v>-0.25515959847429559</v>
      </c>
      <c r="J96" s="66">
        <f t="shared" si="3"/>
        <v>0.20388647568272317</v>
      </c>
      <c r="K96" s="66">
        <f t="shared" si="4"/>
        <v>0.4515379006049472</v>
      </c>
      <c r="L96" s="66">
        <f t="shared" si="5"/>
        <v>-1.0500068451903508</v>
      </c>
      <c r="M96" s="66">
        <f t="shared" si="6"/>
        <v>0.78996011391678889</v>
      </c>
      <c r="N96" s="66">
        <f t="shared" si="7"/>
        <v>1.0600467312735611</v>
      </c>
      <c r="O96" s="66">
        <f t="shared" si="8"/>
        <v>0.20000000000000107</v>
      </c>
    </row>
    <row r="97" spans="1:15" x14ac:dyDescent="0.35">
      <c r="A97" s="51">
        <v>42670</v>
      </c>
      <c r="B97" s="32">
        <v>4.68</v>
      </c>
      <c r="C97" s="32">
        <f t="shared" si="11"/>
        <v>2016</v>
      </c>
      <c r="F97" s="38">
        <v>62</v>
      </c>
      <c r="G97" s="66">
        <f t="shared" si="9"/>
        <v>0.77999999999999892</v>
      </c>
      <c r="H97" s="66">
        <f t="shared" si="10"/>
        <v>0.22000000000000108</v>
      </c>
      <c r="I97" s="66">
        <f t="shared" si="2"/>
        <v>-0.24731528158936125</v>
      </c>
      <c r="J97" s="66">
        <f t="shared" si="3"/>
        <v>0.19381958094588866</v>
      </c>
      <c r="K97" s="66">
        <f t="shared" si="4"/>
        <v>0.44024945308982344</v>
      </c>
      <c r="L97" s="66">
        <f t="shared" si="5"/>
        <v>-1.0237566740605919</v>
      </c>
      <c r="M97" s="66">
        <f t="shared" si="6"/>
        <v>0.77021111106886908</v>
      </c>
      <c r="N97" s="66">
        <f t="shared" si="7"/>
        <v>1.0335455629917218</v>
      </c>
      <c r="O97" s="66">
        <f t="shared" si="8"/>
        <v>0.22000000000000108</v>
      </c>
    </row>
    <row r="98" spans="1:15" x14ac:dyDescent="0.35">
      <c r="A98" s="51">
        <v>42677</v>
      </c>
      <c r="B98" s="32">
        <v>4.75</v>
      </c>
      <c r="C98" s="32">
        <f t="shared" si="11"/>
        <v>2016</v>
      </c>
      <c r="F98" s="38">
        <v>63</v>
      </c>
      <c r="G98" s="66">
        <f t="shared" si="9"/>
        <v>0.7599999999999989</v>
      </c>
      <c r="H98" s="66">
        <f t="shared" si="10"/>
        <v>0.2400000000000011</v>
      </c>
      <c r="I98" s="66">
        <f t="shared" si="2"/>
        <v>-0.23947096470442694</v>
      </c>
      <c r="J98" s="66">
        <f t="shared" si="3"/>
        <v>0.18400754430365759</v>
      </c>
      <c r="K98" s="66">
        <f t="shared" si="4"/>
        <v>0.42896100557469974</v>
      </c>
      <c r="L98" s="66">
        <f t="shared" si="5"/>
        <v>-0.99750650293083309</v>
      </c>
      <c r="M98" s="66">
        <f t="shared" si="6"/>
        <v>0.75046210822094928</v>
      </c>
      <c r="N98" s="66">
        <f t="shared" si="7"/>
        <v>1.0070443947098828</v>
      </c>
      <c r="O98" s="66">
        <f t="shared" si="8"/>
        <v>0.2400000000000011</v>
      </c>
    </row>
    <row r="99" spans="1:15" x14ac:dyDescent="0.35">
      <c r="A99" s="51">
        <v>42684</v>
      </c>
      <c r="B99" s="32">
        <v>4.8099999999999996</v>
      </c>
      <c r="C99" s="32">
        <f t="shared" si="11"/>
        <v>2016</v>
      </c>
      <c r="F99" s="38">
        <v>64</v>
      </c>
      <c r="G99" s="66">
        <f t="shared" si="9"/>
        <v>0.73999999999999888</v>
      </c>
      <c r="H99" s="66">
        <f t="shared" si="10"/>
        <v>0.26000000000000112</v>
      </c>
      <c r="I99" s="66">
        <f t="shared" si="2"/>
        <v>-0.2316266478194926</v>
      </c>
      <c r="J99" s="66">
        <f t="shared" si="3"/>
        <v>0.1744503657560299</v>
      </c>
      <c r="K99" s="66">
        <f t="shared" si="4"/>
        <v>0.41767255805957604</v>
      </c>
      <c r="L99" s="66">
        <f t="shared" si="5"/>
        <v>-0.97125633180107429</v>
      </c>
      <c r="M99" s="66">
        <f t="shared" si="6"/>
        <v>0.73071310537302958</v>
      </c>
      <c r="N99" s="66">
        <f t="shared" si="7"/>
        <v>0.9805432264280437</v>
      </c>
      <c r="O99" s="66">
        <f t="shared" si="8"/>
        <v>0.26000000000000112</v>
      </c>
    </row>
    <row r="100" spans="1:15" x14ac:dyDescent="0.35">
      <c r="A100" s="51">
        <v>42691</v>
      </c>
      <c r="B100" s="32">
        <v>5.56</v>
      </c>
      <c r="C100" s="32">
        <f t="shared" si="11"/>
        <v>2016</v>
      </c>
      <c r="F100" s="38">
        <v>65</v>
      </c>
      <c r="G100" s="66">
        <f t="shared" si="9"/>
        <v>0.71999999999999886</v>
      </c>
      <c r="H100" s="66">
        <f t="shared" si="10"/>
        <v>0.28000000000000114</v>
      </c>
      <c r="I100" s="66">
        <f t="shared" si="2"/>
        <v>-0.22378233093455827</v>
      </c>
      <c r="J100" s="66">
        <f t="shared" si="3"/>
        <v>0.16514804530300567</v>
      </c>
      <c r="K100" s="66">
        <f t="shared" si="4"/>
        <v>0.40638411054445234</v>
      </c>
      <c r="L100" s="66">
        <f t="shared" si="5"/>
        <v>-0.94500616067131549</v>
      </c>
      <c r="M100" s="66">
        <f t="shared" si="6"/>
        <v>0.71096410252510978</v>
      </c>
      <c r="N100" s="66">
        <f t="shared" si="7"/>
        <v>0.95404205814620469</v>
      </c>
      <c r="O100" s="66">
        <f t="shared" si="8"/>
        <v>0.28000000000000114</v>
      </c>
    </row>
    <row r="101" spans="1:15" x14ac:dyDescent="0.35">
      <c r="A101" s="51">
        <v>42698</v>
      </c>
      <c r="B101" s="32">
        <v>5.48</v>
      </c>
      <c r="C101" s="32">
        <f t="shared" si="11"/>
        <v>2016</v>
      </c>
      <c r="F101" s="38">
        <v>66</v>
      </c>
      <c r="G101" s="66">
        <f t="shared" si="9"/>
        <v>0.69999999999999885</v>
      </c>
      <c r="H101" s="66">
        <f t="shared" si="10"/>
        <v>0.30000000000000115</v>
      </c>
      <c r="I101" s="66">
        <f t="shared" ref="I101:I164" si="12">G101*$K$7+H101*$M$4</f>
        <v>-0.21593801404962396</v>
      </c>
      <c r="J101" s="66">
        <f t="shared" ref="J101:J164" si="13">POWER(G101,2)*$L$7</f>
        <v>0.15610058294458481</v>
      </c>
      <c r="K101" s="66">
        <f t="shared" ref="K101:K164" si="14">SQRT(J101)</f>
        <v>0.39509566302932864</v>
      </c>
      <c r="L101" s="66">
        <f t="shared" ref="L101:L164" si="15">$G101*H$7</f>
        <v>-0.91875598954155657</v>
      </c>
      <c r="M101" s="66">
        <f t="shared" ref="M101:M164" si="16">$G101*I$7</f>
        <v>0.69121509967719008</v>
      </c>
      <c r="N101" s="66">
        <f t="shared" ref="N101:N164" si="17">$G101*J$7</f>
        <v>0.92754088986436556</v>
      </c>
      <c r="O101" s="66">
        <f t="shared" ref="O101:O164" si="18">H101</f>
        <v>0.30000000000000115</v>
      </c>
    </row>
    <row r="102" spans="1:15" x14ac:dyDescent="0.35">
      <c r="A102" s="51">
        <v>42705</v>
      </c>
      <c r="B102" s="32">
        <v>5.62</v>
      </c>
      <c r="C102" s="32">
        <f t="shared" si="11"/>
        <v>2016</v>
      </c>
      <c r="F102" s="38">
        <v>67</v>
      </c>
      <c r="G102" s="66">
        <f t="shared" ref="G102:G165" si="19">G101-0.02</f>
        <v>0.67999999999999883</v>
      </c>
      <c r="H102" s="66">
        <f t="shared" ref="H102:H165" si="20">1-G102</f>
        <v>0.32000000000000117</v>
      </c>
      <c r="I102" s="66">
        <f t="shared" si="12"/>
        <v>-0.20809369716468962</v>
      </c>
      <c r="J102" s="66">
        <f t="shared" si="13"/>
        <v>0.14730797868076737</v>
      </c>
      <c r="K102" s="66">
        <f t="shared" si="14"/>
        <v>0.38380721551420494</v>
      </c>
      <c r="L102" s="66">
        <f t="shared" si="15"/>
        <v>-0.89250581841179777</v>
      </c>
      <c r="M102" s="66">
        <f t="shared" si="16"/>
        <v>0.67146609682927028</v>
      </c>
      <c r="N102" s="66">
        <f t="shared" si="17"/>
        <v>0.90103972158252654</v>
      </c>
      <c r="O102" s="66">
        <f t="shared" si="18"/>
        <v>0.32000000000000117</v>
      </c>
    </row>
    <row r="103" spans="1:15" x14ac:dyDescent="0.35">
      <c r="A103" s="51">
        <v>42712</v>
      </c>
      <c r="B103" s="32">
        <v>5.59</v>
      </c>
      <c r="C103" s="32">
        <f t="shared" si="11"/>
        <v>2016</v>
      </c>
      <c r="F103" s="38">
        <v>68</v>
      </c>
      <c r="G103" s="66">
        <f t="shared" si="19"/>
        <v>0.65999999999999881</v>
      </c>
      <c r="H103" s="66">
        <f t="shared" si="20"/>
        <v>0.34000000000000119</v>
      </c>
      <c r="I103" s="66">
        <f t="shared" si="12"/>
        <v>-0.20024938027975528</v>
      </c>
      <c r="J103" s="66">
        <f t="shared" si="13"/>
        <v>0.13877023251155332</v>
      </c>
      <c r="K103" s="66">
        <f t="shared" si="14"/>
        <v>0.37251876799908124</v>
      </c>
      <c r="L103" s="66">
        <f t="shared" si="15"/>
        <v>-0.86625564728203897</v>
      </c>
      <c r="M103" s="66">
        <f t="shared" si="16"/>
        <v>0.65171709398135047</v>
      </c>
      <c r="N103" s="66">
        <f t="shared" si="17"/>
        <v>0.87453855330068742</v>
      </c>
      <c r="O103" s="66">
        <f t="shared" si="18"/>
        <v>0.34000000000000119</v>
      </c>
    </row>
    <row r="104" spans="1:15" x14ac:dyDescent="0.35">
      <c r="A104" s="51">
        <v>42719</v>
      </c>
      <c r="B104" s="32">
        <v>5.51</v>
      </c>
      <c r="C104" s="32">
        <f t="shared" si="11"/>
        <v>2016</v>
      </c>
      <c r="F104" s="38">
        <v>69</v>
      </c>
      <c r="G104" s="66">
        <f t="shared" si="19"/>
        <v>0.63999999999999879</v>
      </c>
      <c r="H104" s="66">
        <f t="shared" si="20"/>
        <v>0.36000000000000121</v>
      </c>
      <c r="I104" s="66">
        <f t="shared" si="12"/>
        <v>-0.19240506339482094</v>
      </c>
      <c r="J104" s="66">
        <f t="shared" si="13"/>
        <v>0.13048734443694268</v>
      </c>
      <c r="K104" s="66">
        <f t="shared" si="14"/>
        <v>0.36123032048395753</v>
      </c>
      <c r="L104" s="66">
        <f t="shared" si="15"/>
        <v>-0.84000547615228016</v>
      </c>
      <c r="M104" s="66">
        <f t="shared" si="16"/>
        <v>0.63196809113343078</v>
      </c>
      <c r="N104" s="66">
        <f t="shared" si="17"/>
        <v>0.84803738501884829</v>
      </c>
      <c r="O104" s="66">
        <f t="shared" si="18"/>
        <v>0.36000000000000121</v>
      </c>
    </row>
    <row r="105" spans="1:15" x14ac:dyDescent="0.35">
      <c r="A105" s="51">
        <v>42726</v>
      </c>
      <c r="B105" s="32">
        <v>5.65</v>
      </c>
      <c r="C105" s="32">
        <f t="shared" si="11"/>
        <v>2016</v>
      </c>
      <c r="F105" s="38">
        <v>70</v>
      </c>
      <c r="G105" s="66">
        <f t="shared" si="19"/>
        <v>0.61999999999999877</v>
      </c>
      <c r="H105" s="66">
        <f t="shared" si="20"/>
        <v>0.38000000000000123</v>
      </c>
      <c r="I105" s="66">
        <f t="shared" si="12"/>
        <v>-0.18456074650988663</v>
      </c>
      <c r="J105" s="66">
        <f t="shared" si="13"/>
        <v>0.12245931445693542</v>
      </c>
      <c r="K105" s="66">
        <f t="shared" si="14"/>
        <v>0.34994187296883383</v>
      </c>
      <c r="L105" s="66">
        <f t="shared" si="15"/>
        <v>-0.81375530502252136</v>
      </c>
      <c r="M105" s="66">
        <f t="shared" si="16"/>
        <v>0.61221908828551097</v>
      </c>
      <c r="N105" s="66">
        <f t="shared" si="17"/>
        <v>0.82153621673700927</v>
      </c>
      <c r="O105" s="66">
        <f t="shared" si="18"/>
        <v>0.38000000000000123</v>
      </c>
    </row>
    <row r="106" spans="1:15" x14ac:dyDescent="0.35">
      <c r="A106" s="51">
        <v>42733</v>
      </c>
      <c r="B106" s="32">
        <v>5.69</v>
      </c>
      <c r="C106" s="32">
        <f t="shared" si="11"/>
        <v>2016</v>
      </c>
      <c r="F106" s="38">
        <v>71</v>
      </c>
      <c r="G106" s="66">
        <f t="shared" si="19"/>
        <v>0.59999999999999876</v>
      </c>
      <c r="H106" s="66">
        <f t="shared" si="20"/>
        <v>0.40000000000000124</v>
      </c>
      <c r="I106" s="66">
        <f t="shared" si="12"/>
        <v>-0.17671642962495229</v>
      </c>
      <c r="J106" s="66">
        <f t="shared" si="13"/>
        <v>0.11468614257153159</v>
      </c>
      <c r="K106" s="66">
        <f t="shared" si="14"/>
        <v>0.33865342545371013</v>
      </c>
      <c r="L106" s="66">
        <f t="shared" si="15"/>
        <v>-0.78750513389276244</v>
      </c>
      <c r="M106" s="66">
        <f t="shared" si="16"/>
        <v>0.59247008543759117</v>
      </c>
      <c r="N106" s="66">
        <f t="shared" si="17"/>
        <v>0.79503504845517015</v>
      </c>
      <c r="O106" s="66">
        <f t="shared" si="18"/>
        <v>0.40000000000000124</v>
      </c>
    </row>
    <row r="107" spans="1:15" x14ac:dyDescent="0.35">
      <c r="A107" s="51">
        <v>42740</v>
      </c>
      <c r="B107" s="32">
        <v>5.82</v>
      </c>
      <c r="C107" s="32">
        <f t="shared" si="11"/>
        <v>2017</v>
      </c>
      <c r="F107" s="38">
        <v>72</v>
      </c>
      <c r="G107" s="66">
        <f t="shared" si="19"/>
        <v>0.57999999999999874</v>
      </c>
      <c r="H107" s="66">
        <f t="shared" si="20"/>
        <v>0.42000000000000126</v>
      </c>
      <c r="I107" s="66">
        <f t="shared" si="12"/>
        <v>-0.16887211274001795</v>
      </c>
      <c r="J107" s="66">
        <f t="shared" si="13"/>
        <v>0.10716782878073117</v>
      </c>
      <c r="K107" s="66">
        <f t="shared" si="14"/>
        <v>0.32736497793858643</v>
      </c>
      <c r="L107" s="66">
        <f t="shared" si="15"/>
        <v>-0.76125496276300364</v>
      </c>
      <c r="M107" s="66">
        <f t="shared" si="16"/>
        <v>0.57272108258967147</v>
      </c>
      <c r="N107" s="66">
        <f t="shared" si="17"/>
        <v>0.76853388017333113</v>
      </c>
      <c r="O107" s="66">
        <f t="shared" si="18"/>
        <v>0.42000000000000126</v>
      </c>
    </row>
    <row r="108" spans="1:15" x14ac:dyDescent="0.35">
      <c r="A108" s="51">
        <v>42747</v>
      </c>
      <c r="B108" s="32">
        <v>5.87</v>
      </c>
      <c r="C108" s="32">
        <f t="shared" si="11"/>
        <v>2017</v>
      </c>
      <c r="F108" s="38">
        <v>73</v>
      </c>
      <c r="G108" s="66">
        <f t="shared" si="19"/>
        <v>0.55999999999999872</v>
      </c>
      <c r="H108" s="66">
        <f t="shared" si="20"/>
        <v>0.44000000000000128</v>
      </c>
      <c r="I108" s="66">
        <f t="shared" si="12"/>
        <v>-0.16102779585508362</v>
      </c>
      <c r="J108" s="66">
        <f t="shared" si="13"/>
        <v>9.9904373084534148E-2</v>
      </c>
      <c r="K108" s="66">
        <f t="shared" si="14"/>
        <v>0.31607653042346273</v>
      </c>
      <c r="L108" s="66">
        <f t="shared" si="15"/>
        <v>-0.73500479163324484</v>
      </c>
      <c r="M108" s="66">
        <f t="shared" si="16"/>
        <v>0.55297207974175167</v>
      </c>
      <c r="N108" s="66">
        <f t="shared" si="17"/>
        <v>0.742032711891492</v>
      </c>
      <c r="O108" s="66">
        <f t="shared" si="18"/>
        <v>0.44000000000000128</v>
      </c>
    </row>
    <row r="109" spans="1:15" x14ac:dyDescent="0.35">
      <c r="A109" s="51">
        <v>42754</v>
      </c>
      <c r="B109" s="32">
        <v>5.86</v>
      </c>
      <c r="C109" s="32">
        <f t="shared" si="11"/>
        <v>2017</v>
      </c>
      <c r="F109" s="38">
        <v>74</v>
      </c>
      <c r="G109" s="66">
        <f t="shared" si="19"/>
        <v>0.5399999999999987</v>
      </c>
      <c r="H109" s="66">
        <f t="shared" si="20"/>
        <v>0.4600000000000013</v>
      </c>
      <c r="I109" s="66">
        <f t="shared" si="12"/>
        <v>-0.15318347897014931</v>
      </c>
      <c r="J109" s="66">
        <f t="shared" si="13"/>
        <v>9.2895775482940521E-2</v>
      </c>
      <c r="K109" s="66">
        <f t="shared" si="14"/>
        <v>0.30478808290833898</v>
      </c>
      <c r="L109" s="66">
        <f t="shared" si="15"/>
        <v>-0.70875462050348603</v>
      </c>
      <c r="M109" s="66">
        <f t="shared" si="16"/>
        <v>0.53322307689383186</v>
      </c>
      <c r="N109" s="66">
        <f t="shared" si="17"/>
        <v>0.71553154360965288</v>
      </c>
      <c r="O109" s="66">
        <f t="shared" si="18"/>
        <v>0.4600000000000013</v>
      </c>
    </row>
    <row r="110" spans="1:15" x14ac:dyDescent="0.35">
      <c r="A110" s="51">
        <v>42761</v>
      </c>
      <c r="B110" s="32">
        <v>5.77</v>
      </c>
      <c r="C110" s="32">
        <f t="shared" si="11"/>
        <v>2017</v>
      </c>
      <c r="F110" s="38">
        <v>75</v>
      </c>
      <c r="G110" s="66">
        <f t="shared" si="19"/>
        <v>0.51999999999999869</v>
      </c>
      <c r="H110" s="66">
        <f t="shared" si="20"/>
        <v>0.48000000000000131</v>
      </c>
      <c r="I110" s="66">
        <f t="shared" si="12"/>
        <v>-0.14533916208521497</v>
      </c>
      <c r="J110" s="66">
        <f t="shared" si="13"/>
        <v>8.6142035975950326E-2</v>
      </c>
      <c r="K110" s="66">
        <f t="shared" si="14"/>
        <v>0.29349963539321533</v>
      </c>
      <c r="L110" s="66">
        <f t="shared" si="15"/>
        <v>-0.68250444937372712</v>
      </c>
      <c r="M110" s="66">
        <f t="shared" si="16"/>
        <v>0.51347407404591217</v>
      </c>
      <c r="N110" s="66">
        <f t="shared" si="17"/>
        <v>0.68903037532781386</v>
      </c>
      <c r="O110" s="66">
        <f t="shared" si="18"/>
        <v>0.48000000000000131</v>
      </c>
    </row>
    <row r="111" spans="1:15" x14ac:dyDescent="0.35">
      <c r="A111" s="51">
        <v>42768</v>
      </c>
      <c r="B111" s="32">
        <v>5.88</v>
      </c>
      <c r="C111" s="32">
        <f t="shared" si="11"/>
        <v>2017</v>
      </c>
      <c r="F111" s="38">
        <v>76</v>
      </c>
      <c r="G111" s="66">
        <f t="shared" si="19"/>
        <v>0.49999999999999867</v>
      </c>
      <c r="H111" s="66">
        <f t="shared" si="20"/>
        <v>0.50000000000000133</v>
      </c>
      <c r="I111" s="66">
        <f t="shared" si="12"/>
        <v>-0.13749484520028063</v>
      </c>
      <c r="J111" s="66">
        <f t="shared" si="13"/>
        <v>7.9643154563563509E-2</v>
      </c>
      <c r="K111" s="66">
        <f t="shared" si="14"/>
        <v>0.28221118787809157</v>
      </c>
      <c r="L111" s="66">
        <f t="shared" si="15"/>
        <v>-0.65625427824396831</v>
      </c>
      <c r="M111" s="66">
        <f t="shared" si="16"/>
        <v>0.49372507119799236</v>
      </c>
      <c r="N111" s="66">
        <f t="shared" si="17"/>
        <v>0.66252920704597473</v>
      </c>
      <c r="O111" s="66">
        <f t="shared" si="18"/>
        <v>0.50000000000000133</v>
      </c>
    </row>
    <row r="112" spans="1:15" x14ac:dyDescent="0.35">
      <c r="A112" s="51">
        <v>42775</v>
      </c>
      <c r="B112" s="32">
        <v>5.9</v>
      </c>
      <c r="C112" s="32">
        <f t="shared" si="11"/>
        <v>2017</v>
      </c>
      <c r="F112" s="38">
        <v>77</v>
      </c>
      <c r="G112" s="66">
        <f t="shared" si="19"/>
        <v>0.47999999999999865</v>
      </c>
      <c r="H112" s="66">
        <f t="shared" si="20"/>
        <v>0.52000000000000135</v>
      </c>
      <c r="I112" s="66">
        <f t="shared" si="12"/>
        <v>-0.12965052831534629</v>
      </c>
      <c r="J112" s="66">
        <f t="shared" si="13"/>
        <v>7.3399131245780111E-2</v>
      </c>
      <c r="K112" s="66">
        <f t="shared" si="14"/>
        <v>0.27092274036296787</v>
      </c>
      <c r="L112" s="66">
        <f t="shared" si="15"/>
        <v>-0.63000410711420951</v>
      </c>
      <c r="M112" s="66">
        <f t="shared" si="16"/>
        <v>0.47397606835007261</v>
      </c>
      <c r="N112" s="66">
        <f t="shared" si="17"/>
        <v>0.63602803876413561</v>
      </c>
      <c r="O112" s="66">
        <f t="shared" si="18"/>
        <v>0.52000000000000135</v>
      </c>
    </row>
    <row r="113" spans="1:15" x14ac:dyDescent="0.35">
      <c r="A113" s="51">
        <v>42782</v>
      </c>
      <c r="B113" s="32">
        <v>6.21</v>
      </c>
      <c r="C113" s="32">
        <f t="shared" si="11"/>
        <v>2017</v>
      </c>
      <c r="F113" s="38">
        <v>78</v>
      </c>
      <c r="G113" s="66">
        <f t="shared" si="19"/>
        <v>0.45999999999999863</v>
      </c>
      <c r="H113" s="66">
        <f t="shared" si="20"/>
        <v>0.54000000000000137</v>
      </c>
      <c r="I113" s="66">
        <f t="shared" si="12"/>
        <v>-0.12180621143041198</v>
      </c>
      <c r="J113" s="66">
        <f t="shared" si="13"/>
        <v>6.7409966022600118E-2</v>
      </c>
      <c r="K113" s="66">
        <f t="shared" si="14"/>
        <v>0.25963429284784417</v>
      </c>
      <c r="L113" s="66">
        <f t="shared" si="15"/>
        <v>-0.60375393598445071</v>
      </c>
      <c r="M113" s="66">
        <f t="shared" si="16"/>
        <v>0.45422706550215286</v>
      </c>
      <c r="N113" s="66">
        <f t="shared" si="17"/>
        <v>0.60952687048229659</v>
      </c>
      <c r="O113" s="66">
        <f t="shared" si="18"/>
        <v>0.54000000000000137</v>
      </c>
    </row>
    <row r="114" spans="1:15" x14ac:dyDescent="0.35">
      <c r="A114" s="51">
        <v>42789</v>
      </c>
      <c r="B114" s="32">
        <v>6.24</v>
      </c>
      <c r="C114" s="32">
        <f t="shared" si="11"/>
        <v>2017</v>
      </c>
      <c r="F114" s="38">
        <v>79</v>
      </c>
      <c r="G114" s="66">
        <f t="shared" si="19"/>
        <v>0.43999999999999861</v>
      </c>
      <c r="H114" s="66">
        <f t="shared" si="20"/>
        <v>0.56000000000000139</v>
      </c>
      <c r="I114" s="66">
        <f t="shared" si="12"/>
        <v>-0.11396189454547767</v>
      </c>
      <c r="J114" s="66">
        <f t="shared" si="13"/>
        <v>6.1675658894023523E-2</v>
      </c>
      <c r="K114" s="66">
        <f t="shared" si="14"/>
        <v>0.24834584533272047</v>
      </c>
      <c r="L114" s="66">
        <f t="shared" si="15"/>
        <v>-0.5775037648546919</v>
      </c>
      <c r="M114" s="66">
        <f t="shared" si="16"/>
        <v>0.43447806265423305</v>
      </c>
      <c r="N114" s="66">
        <f t="shared" si="17"/>
        <v>0.58302570220045746</v>
      </c>
      <c r="O114" s="66">
        <f t="shared" si="18"/>
        <v>0.56000000000000139</v>
      </c>
    </row>
    <row r="115" spans="1:15" x14ac:dyDescent="0.35">
      <c r="A115" s="51">
        <v>42796</v>
      </c>
      <c r="B115" s="32">
        <v>6.25</v>
      </c>
      <c r="C115" s="32">
        <f t="shared" si="11"/>
        <v>2017</v>
      </c>
      <c r="F115" s="38">
        <v>80</v>
      </c>
      <c r="G115" s="66">
        <f t="shared" si="19"/>
        <v>0.4199999999999986</v>
      </c>
      <c r="H115" s="66">
        <f t="shared" si="20"/>
        <v>0.5800000000000014</v>
      </c>
      <c r="I115" s="66">
        <f t="shared" si="12"/>
        <v>-0.10611757766054332</v>
      </c>
      <c r="J115" s="66">
        <f t="shared" si="13"/>
        <v>5.6196209860050333E-2</v>
      </c>
      <c r="K115" s="66">
        <f t="shared" si="14"/>
        <v>0.23705739781759677</v>
      </c>
      <c r="L115" s="66">
        <f t="shared" si="15"/>
        <v>-0.55125359372493299</v>
      </c>
      <c r="M115" s="66">
        <f t="shared" si="16"/>
        <v>0.4147290598063133</v>
      </c>
      <c r="N115" s="66">
        <f t="shared" si="17"/>
        <v>0.55652453391861845</v>
      </c>
      <c r="O115" s="66">
        <f t="shared" si="18"/>
        <v>0.5800000000000014</v>
      </c>
    </row>
    <row r="116" spans="1:15" x14ac:dyDescent="0.35">
      <c r="A116" s="51">
        <v>42803</v>
      </c>
      <c r="B116" s="32">
        <v>6.29</v>
      </c>
      <c r="C116" s="32">
        <f t="shared" si="11"/>
        <v>2017</v>
      </c>
      <c r="F116" s="38">
        <v>81</v>
      </c>
      <c r="G116" s="66">
        <f t="shared" si="19"/>
        <v>0.39999999999999858</v>
      </c>
      <c r="H116" s="66">
        <f t="shared" si="20"/>
        <v>0.60000000000000142</v>
      </c>
      <c r="I116" s="66">
        <f t="shared" si="12"/>
        <v>-9.8273260775608995E-2</v>
      </c>
      <c r="J116" s="66">
        <f t="shared" si="13"/>
        <v>5.0971618920680563E-2</v>
      </c>
      <c r="K116" s="66">
        <f t="shared" si="14"/>
        <v>0.2257689503024731</v>
      </c>
      <c r="L116" s="66">
        <f t="shared" si="15"/>
        <v>-0.52500342259517419</v>
      </c>
      <c r="M116" s="66">
        <f t="shared" si="16"/>
        <v>0.39498005695839355</v>
      </c>
      <c r="N116" s="66">
        <f t="shared" si="17"/>
        <v>0.53002336563677932</v>
      </c>
      <c r="O116" s="66">
        <f t="shared" si="18"/>
        <v>0.60000000000000142</v>
      </c>
    </row>
    <row r="117" spans="1:15" x14ac:dyDescent="0.35">
      <c r="A117" s="51">
        <v>42810</v>
      </c>
      <c r="B117" s="32">
        <v>6.3</v>
      </c>
      <c r="C117" s="32">
        <f t="shared" si="11"/>
        <v>2017</v>
      </c>
      <c r="F117" s="38">
        <v>82</v>
      </c>
      <c r="G117" s="66">
        <f t="shared" si="19"/>
        <v>0.37999999999999856</v>
      </c>
      <c r="H117" s="66">
        <f t="shared" si="20"/>
        <v>0.62000000000000144</v>
      </c>
      <c r="I117" s="66">
        <f t="shared" si="12"/>
        <v>-9.0428943890674657E-2</v>
      </c>
      <c r="J117" s="66">
        <f t="shared" si="13"/>
        <v>4.6001886075914183E-2</v>
      </c>
      <c r="K117" s="66">
        <f t="shared" si="14"/>
        <v>0.21448050278734937</v>
      </c>
      <c r="L117" s="66">
        <f t="shared" si="15"/>
        <v>-0.49875325146541538</v>
      </c>
      <c r="M117" s="66">
        <f t="shared" si="16"/>
        <v>0.37523105411047381</v>
      </c>
      <c r="N117" s="66">
        <f t="shared" si="17"/>
        <v>0.50352219735494019</v>
      </c>
      <c r="O117" s="66">
        <f t="shared" si="18"/>
        <v>0.62000000000000144</v>
      </c>
    </row>
    <row r="118" spans="1:15" x14ac:dyDescent="0.35">
      <c r="A118" s="51">
        <v>42817</v>
      </c>
      <c r="B118" s="32">
        <v>6.32</v>
      </c>
      <c r="C118" s="32">
        <f t="shared" si="11"/>
        <v>2017</v>
      </c>
      <c r="F118" s="38">
        <v>83</v>
      </c>
      <c r="G118" s="66">
        <f t="shared" si="19"/>
        <v>0.35999999999999854</v>
      </c>
      <c r="H118" s="66">
        <f t="shared" si="20"/>
        <v>0.64000000000000146</v>
      </c>
      <c r="I118" s="66">
        <f t="shared" si="12"/>
        <v>-8.2584627005740319E-2</v>
      </c>
      <c r="J118" s="66">
        <f t="shared" si="13"/>
        <v>4.1287011325751209E-2</v>
      </c>
      <c r="K118" s="66">
        <f t="shared" si="14"/>
        <v>0.20319205527222567</v>
      </c>
      <c r="L118" s="66">
        <f t="shared" si="15"/>
        <v>-0.47250308033565658</v>
      </c>
      <c r="M118" s="66">
        <f t="shared" si="16"/>
        <v>0.355482051262554</v>
      </c>
      <c r="N118" s="66">
        <f t="shared" si="17"/>
        <v>0.47702102907310118</v>
      </c>
      <c r="O118" s="66">
        <f t="shared" si="18"/>
        <v>0.64000000000000146</v>
      </c>
    </row>
    <row r="119" spans="1:15" x14ac:dyDescent="0.35">
      <c r="A119" s="51">
        <v>42824</v>
      </c>
      <c r="B119" s="32">
        <v>6.43</v>
      </c>
      <c r="C119" s="32">
        <f t="shared" si="11"/>
        <v>2017</v>
      </c>
      <c r="F119" s="38">
        <v>84</v>
      </c>
      <c r="G119" s="66">
        <f t="shared" si="19"/>
        <v>0.33999999999999853</v>
      </c>
      <c r="H119" s="66">
        <f t="shared" si="20"/>
        <v>0.66000000000000147</v>
      </c>
      <c r="I119" s="66">
        <f t="shared" si="12"/>
        <v>-7.4740310120805994E-2</v>
      </c>
      <c r="J119" s="66">
        <f t="shared" si="13"/>
        <v>3.6826994670191647E-2</v>
      </c>
      <c r="K119" s="66">
        <f t="shared" si="14"/>
        <v>0.19190360775710197</v>
      </c>
      <c r="L119" s="66">
        <f t="shared" si="15"/>
        <v>-0.44625290920589772</v>
      </c>
      <c r="M119" s="66">
        <f t="shared" si="16"/>
        <v>0.33573304841463425</v>
      </c>
      <c r="N119" s="66">
        <f t="shared" si="17"/>
        <v>0.45051986079126205</v>
      </c>
      <c r="O119" s="66">
        <f t="shared" si="18"/>
        <v>0.66000000000000147</v>
      </c>
    </row>
    <row r="120" spans="1:15" x14ac:dyDescent="0.35">
      <c r="A120" s="51">
        <v>42831</v>
      </c>
      <c r="B120" s="32">
        <v>6.48</v>
      </c>
      <c r="C120" s="32">
        <f t="shared" si="11"/>
        <v>2017</v>
      </c>
      <c r="F120" s="38">
        <v>85</v>
      </c>
      <c r="G120" s="66">
        <f t="shared" si="19"/>
        <v>0.31999999999999851</v>
      </c>
      <c r="H120" s="66">
        <f t="shared" si="20"/>
        <v>0.68000000000000149</v>
      </c>
      <c r="I120" s="66">
        <f t="shared" si="12"/>
        <v>-6.689599323587167E-2</v>
      </c>
      <c r="J120" s="66">
        <f t="shared" si="13"/>
        <v>3.2621836109235483E-2</v>
      </c>
      <c r="K120" s="66">
        <f t="shared" si="14"/>
        <v>0.18061516024197827</v>
      </c>
      <c r="L120" s="66">
        <f t="shared" si="15"/>
        <v>-0.42000273807613892</v>
      </c>
      <c r="M120" s="66">
        <f t="shared" si="16"/>
        <v>0.3159840455667145</v>
      </c>
      <c r="N120" s="66">
        <f t="shared" si="17"/>
        <v>0.42401869250942298</v>
      </c>
      <c r="O120" s="66">
        <f t="shared" si="18"/>
        <v>0.68000000000000149</v>
      </c>
    </row>
    <row r="121" spans="1:15" x14ac:dyDescent="0.35">
      <c r="A121" s="51">
        <v>42837</v>
      </c>
      <c r="B121" s="32">
        <v>6.54</v>
      </c>
      <c r="C121" s="32">
        <f t="shared" si="11"/>
        <v>2017</v>
      </c>
      <c r="F121" s="38">
        <v>86</v>
      </c>
      <c r="G121" s="66">
        <f t="shared" si="19"/>
        <v>0.29999999999999849</v>
      </c>
      <c r="H121" s="66">
        <f t="shared" si="20"/>
        <v>0.70000000000000151</v>
      </c>
      <c r="I121" s="66">
        <f t="shared" si="12"/>
        <v>-5.9051676350937339E-2</v>
      </c>
      <c r="J121" s="66">
        <f t="shared" si="13"/>
        <v>2.8671535642882731E-2</v>
      </c>
      <c r="K121" s="66">
        <f t="shared" si="14"/>
        <v>0.16932671272685457</v>
      </c>
      <c r="L121" s="66">
        <f t="shared" si="15"/>
        <v>-0.39375256694638006</v>
      </c>
      <c r="M121" s="66">
        <f t="shared" si="16"/>
        <v>0.29623504271879475</v>
      </c>
      <c r="N121" s="66">
        <f t="shared" si="17"/>
        <v>0.39751752422758391</v>
      </c>
      <c r="O121" s="66">
        <f t="shared" si="18"/>
        <v>0.70000000000000151</v>
      </c>
    </row>
    <row r="122" spans="1:15" x14ac:dyDescent="0.35">
      <c r="A122" s="51">
        <v>42845</v>
      </c>
      <c r="B122" s="32">
        <v>6.47</v>
      </c>
      <c r="C122" s="32">
        <f t="shared" si="11"/>
        <v>2017</v>
      </c>
      <c r="F122" s="38">
        <v>87</v>
      </c>
      <c r="G122" s="66">
        <f t="shared" si="19"/>
        <v>0.27999999999999847</v>
      </c>
      <c r="H122" s="66">
        <f t="shared" si="20"/>
        <v>0.72000000000000153</v>
      </c>
      <c r="I122" s="66">
        <f t="shared" si="12"/>
        <v>-5.1207359466003008E-2</v>
      </c>
      <c r="J122" s="66">
        <f t="shared" si="13"/>
        <v>2.4976093271133381E-2</v>
      </c>
      <c r="K122" s="66">
        <f t="shared" si="14"/>
        <v>0.15803826521173087</v>
      </c>
      <c r="L122" s="66">
        <f t="shared" si="15"/>
        <v>-0.36750239581662125</v>
      </c>
      <c r="M122" s="66">
        <f t="shared" si="16"/>
        <v>0.27648603987087494</v>
      </c>
      <c r="N122" s="66">
        <f t="shared" si="17"/>
        <v>0.37101635594574484</v>
      </c>
      <c r="O122" s="66">
        <f t="shared" si="18"/>
        <v>0.72000000000000153</v>
      </c>
    </row>
    <row r="123" spans="1:15" x14ac:dyDescent="0.35">
      <c r="A123" s="51">
        <v>42852</v>
      </c>
      <c r="B123" s="32">
        <v>6.5</v>
      </c>
      <c r="C123" s="32">
        <f t="shared" si="11"/>
        <v>2017</v>
      </c>
      <c r="F123" s="38">
        <v>88</v>
      </c>
      <c r="G123" s="66">
        <f t="shared" si="19"/>
        <v>0.25999999999999845</v>
      </c>
      <c r="H123" s="66">
        <f t="shared" si="20"/>
        <v>0.74000000000000155</v>
      </c>
      <c r="I123" s="66">
        <f t="shared" si="12"/>
        <v>-4.3363042581068677E-2</v>
      </c>
      <c r="J123" s="66">
        <f t="shared" si="13"/>
        <v>2.1535508993987436E-2</v>
      </c>
      <c r="K123" s="66">
        <f t="shared" si="14"/>
        <v>0.14674981769660717</v>
      </c>
      <c r="L123" s="66">
        <f t="shared" si="15"/>
        <v>-0.34125222468686239</v>
      </c>
      <c r="M123" s="66">
        <f t="shared" si="16"/>
        <v>0.25673703702295519</v>
      </c>
      <c r="N123" s="66">
        <f t="shared" si="17"/>
        <v>0.34451518766390576</v>
      </c>
      <c r="O123" s="66">
        <f t="shared" si="18"/>
        <v>0.74000000000000155</v>
      </c>
    </row>
    <row r="124" spans="1:15" x14ac:dyDescent="0.35">
      <c r="A124" s="51">
        <v>42859</v>
      </c>
      <c r="B124" s="32">
        <v>6.5</v>
      </c>
      <c r="C124" s="32">
        <f t="shared" si="11"/>
        <v>2017</v>
      </c>
      <c r="F124" s="38">
        <v>89</v>
      </c>
      <c r="G124" s="66">
        <f t="shared" si="19"/>
        <v>0.23999999999999846</v>
      </c>
      <c r="H124" s="66">
        <f t="shared" si="20"/>
        <v>0.76000000000000156</v>
      </c>
      <c r="I124" s="66">
        <f t="shared" si="12"/>
        <v>-3.5518725696134359E-2</v>
      </c>
      <c r="J124" s="66">
        <f t="shared" si="13"/>
        <v>1.8349782811444896E-2</v>
      </c>
      <c r="K124" s="66">
        <f t="shared" si="14"/>
        <v>0.13546137018148346</v>
      </c>
      <c r="L124" s="66">
        <f t="shared" si="15"/>
        <v>-0.31500205355710365</v>
      </c>
      <c r="M124" s="66">
        <f t="shared" si="16"/>
        <v>0.23698803417503544</v>
      </c>
      <c r="N124" s="66">
        <f t="shared" si="17"/>
        <v>0.31801401938206669</v>
      </c>
      <c r="O124" s="66">
        <f t="shared" si="18"/>
        <v>0.76000000000000156</v>
      </c>
    </row>
    <row r="125" spans="1:15" x14ac:dyDescent="0.35">
      <c r="A125" s="51">
        <v>42866</v>
      </c>
      <c r="B125" s="32">
        <v>6.49</v>
      </c>
      <c r="C125" s="32">
        <f t="shared" si="11"/>
        <v>2017</v>
      </c>
      <c r="F125" s="38">
        <v>90</v>
      </c>
      <c r="G125" s="66">
        <f t="shared" si="19"/>
        <v>0.21999999999999847</v>
      </c>
      <c r="H125" s="66">
        <f t="shared" si="20"/>
        <v>0.78000000000000158</v>
      </c>
      <c r="I125" s="66">
        <f t="shared" si="12"/>
        <v>-2.7674408811200028E-2</v>
      </c>
      <c r="J125" s="66">
        <f t="shared" si="13"/>
        <v>1.5418914723505765E-2</v>
      </c>
      <c r="K125" s="66">
        <f t="shared" si="14"/>
        <v>0.12417292266635978</v>
      </c>
      <c r="L125" s="66">
        <f t="shared" si="15"/>
        <v>-0.28875188242734484</v>
      </c>
      <c r="M125" s="66">
        <f t="shared" si="16"/>
        <v>0.21723903132711572</v>
      </c>
      <c r="N125" s="66">
        <f t="shared" si="17"/>
        <v>0.29151285110022762</v>
      </c>
      <c r="O125" s="66">
        <f t="shared" si="18"/>
        <v>0.78000000000000158</v>
      </c>
    </row>
    <row r="126" spans="1:15" x14ac:dyDescent="0.35">
      <c r="A126" s="51">
        <v>42873</v>
      </c>
      <c r="B126" s="32">
        <v>6.53</v>
      </c>
      <c r="C126" s="32">
        <f t="shared" si="11"/>
        <v>2017</v>
      </c>
      <c r="F126" s="38">
        <v>91</v>
      </c>
      <c r="G126" s="66">
        <f t="shared" si="19"/>
        <v>0.19999999999999848</v>
      </c>
      <c r="H126" s="66">
        <f t="shared" si="20"/>
        <v>0.80000000000000149</v>
      </c>
      <c r="I126" s="66">
        <f t="shared" si="12"/>
        <v>-1.9830091926265718E-2</v>
      </c>
      <c r="J126" s="66">
        <f t="shared" si="13"/>
        <v>1.2742904730170038E-2</v>
      </c>
      <c r="K126" s="66">
        <f t="shared" si="14"/>
        <v>0.11288447515123609</v>
      </c>
      <c r="L126" s="66">
        <f t="shared" si="15"/>
        <v>-0.26250171129758604</v>
      </c>
      <c r="M126" s="66">
        <f t="shared" si="16"/>
        <v>0.19749002847919597</v>
      </c>
      <c r="N126" s="66">
        <f t="shared" si="17"/>
        <v>0.26501168281838861</v>
      </c>
      <c r="O126" s="66">
        <f t="shared" si="18"/>
        <v>0.80000000000000149</v>
      </c>
    </row>
    <row r="127" spans="1:15" x14ac:dyDescent="0.35">
      <c r="A127" s="51">
        <v>42880</v>
      </c>
      <c r="B127" s="32">
        <v>6.71</v>
      </c>
      <c r="C127" s="32">
        <f t="shared" si="11"/>
        <v>2017</v>
      </c>
      <c r="F127" s="38">
        <v>92</v>
      </c>
      <c r="G127" s="66">
        <f t="shared" si="19"/>
        <v>0.17999999999999849</v>
      </c>
      <c r="H127" s="66">
        <f t="shared" si="20"/>
        <v>0.82000000000000151</v>
      </c>
      <c r="I127" s="66">
        <f t="shared" si="12"/>
        <v>-1.1985775041331401E-2</v>
      </c>
      <c r="J127" s="66">
        <f t="shared" si="13"/>
        <v>1.0321752831437714E-2</v>
      </c>
      <c r="K127" s="66">
        <f t="shared" si="14"/>
        <v>0.10159602763611239</v>
      </c>
      <c r="L127" s="66">
        <f t="shared" si="15"/>
        <v>-0.23625154016782726</v>
      </c>
      <c r="M127" s="66">
        <f t="shared" si="16"/>
        <v>0.17774102563127625</v>
      </c>
      <c r="N127" s="66">
        <f t="shared" si="17"/>
        <v>0.23851051453654956</v>
      </c>
      <c r="O127" s="66">
        <f t="shared" si="18"/>
        <v>0.82000000000000151</v>
      </c>
    </row>
    <row r="128" spans="1:15" x14ac:dyDescent="0.35">
      <c r="A128" s="51">
        <v>42887</v>
      </c>
      <c r="B128" s="32">
        <v>6.72</v>
      </c>
      <c r="C128" s="32">
        <f t="shared" si="11"/>
        <v>2017</v>
      </c>
      <c r="F128" s="38">
        <v>93</v>
      </c>
      <c r="G128" s="66">
        <f t="shared" si="19"/>
        <v>0.1599999999999985</v>
      </c>
      <c r="H128" s="66">
        <f t="shared" si="20"/>
        <v>0.84000000000000152</v>
      </c>
      <c r="I128" s="66">
        <f t="shared" si="12"/>
        <v>-4.1414581563970765E-3</v>
      </c>
      <c r="J128" s="66">
        <f t="shared" si="13"/>
        <v>8.1554590273087944E-3</v>
      </c>
      <c r="K128" s="66">
        <f t="shared" si="14"/>
        <v>9.0307580120988704E-2</v>
      </c>
      <c r="L128" s="66">
        <f t="shared" si="15"/>
        <v>-0.21000136903806846</v>
      </c>
      <c r="M128" s="66">
        <f t="shared" si="16"/>
        <v>0.1579920227833565</v>
      </c>
      <c r="N128" s="66">
        <f t="shared" si="17"/>
        <v>0.21200934625471049</v>
      </c>
      <c r="O128" s="66">
        <f t="shared" si="18"/>
        <v>0.84000000000000152</v>
      </c>
    </row>
    <row r="129" spans="1:15" x14ac:dyDescent="0.35">
      <c r="A129" s="51">
        <v>42894</v>
      </c>
      <c r="B129" s="32">
        <v>6.74</v>
      </c>
      <c r="C129" s="32">
        <f t="shared" si="11"/>
        <v>2017</v>
      </c>
      <c r="F129" s="38">
        <v>94</v>
      </c>
      <c r="G129" s="66">
        <f t="shared" si="19"/>
        <v>0.13999999999999851</v>
      </c>
      <c r="H129" s="66">
        <f t="shared" si="20"/>
        <v>0.86000000000000143</v>
      </c>
      <c r="I129" s="66">
        <f t="shared" si="12"/>
        <v>3.7028587285372408E-3</v>
      </c>
      <c r="J129" s="66">
        <f t="shared" si="13"/>
        <v>6.2440233177832802E-3</v>
      </c>
      <c r="K129" s="66">
        <f t="shared" si="14"/>
        <v>7.9019132605865017E-2</v>
      </c>
      <c r="L129" s="66">
        <f t="shared" si="15"/>
        <v>-0.18375119790830968</v>
      </c>
      <c r="M129" s="66">
        <f t="shared" si="16"/>
        <v>0.13824301993543678</v>
      </c>
      <c r="N129" s="66">
        <f t="shared" si="17"/>
        <v>0.18550817797287145</v>
      </c>
      <c r="O129" s="66">
        <f t="shared" si="18"/>
        <v>0.86000000000000143</v>
      </c>
    </row>
    <row r="130" spans="1:15" x14ac:dyDescent="0.35">
      <c r="A130" s="51">
        <v>42901</v>
      </c>
      <c r="B130" s="32">
        <v>6.79</v>
      </c>
      <c r="C130" s="32">
        <f t="shared" si="11"/>
        <v>2017</v>
      </c>
      <c r="F130" s="38">
        <v>95</v>
      </c>
      <c r="G130" s="66">
        <f t="shared" si="19"/>
        <v>0.11999999999999851</v>
      </c>
      <c r="H130" s="66">
        <f t="shared" si="20"/>
        <v>0.88000000000000145</v>
      </c>
      <c r="I130" s="66">
        <f t="shared" si="12"/>
        <v>1.1547175613471565E-2</v>
      </c>
      <c r="J130" s="66">
        <f t="shared" si="13"/>
        <v>4.5874457028611693E-3</v>
      </c>
      <c r="K130" s="66">
        <f t="shared" si="14"/>
        <v>6.773068509074133E-2</v>
      </c>
      <c r="L130" s="66">
        <f t="shared" si="15"/>
        <v>-0.15750102677855088</v>
      </c>
      <c r="M130" s="66">
        <f t="shared" si="16"/>
        <v>0.11849401708751701</v>
      </c>
      <c r="N130" s="66">
        <f t="shared" si="17"/>
        <v>0.15900700969103237</v>
      </c>
      <c r="O130" s="66">
        <f t="shared" si="18"/>
        <v>0.88000000000000145</v>
      </c>
    </row>
    <row r="131" spans="1:15" x14ac:dyDescent="0.35">
      <c r="A131" s="51">
        <v>42908</v>
      </c>
      <c r="B131" s="32">
        <v>6.87</v>
      </c>
      <c r="C131" s="32">
        <f t="shared" si="11"/>
        <v>2017</v>
      </c>
      <c r="F131" s="38">
        <v>96</v>
      </c>
      <c r="G131" s="66">
        <f t="shared" si="19"/>
        <v>9.9999999999998507E-2</v>
      </c>
      <c r="H131" s="66">
        <f t="shared" si="20"/>
        <v>0.90000000000000147</v>
      </c>
      <c r="I131" s="66">
        <f t="shared" si="12"/>
        <v>1.9391492498405889E-2</v>
      </c>
      <c r="J131" s="66">
        <f t="shared" si="13"/>
        <v>3.1857261825424628E-3</v>
      </c>
      <c r="K131" s="66">
        <f t="shared" si="14"/>
        <v>5.6442237575617629E-2</v>
      </c>
      <c r="L131" s="66">
        <f t="shared" si="15"/>
        <v>-0.13125085564879205</v>
      </c>
      <c r="M131" s="66">
        <f t="shared" si="16"/>
        <v>9.8745014239597265E-2</v>
      </c>
      <c r="N131" s="66">
        <f t="shared" si="17"/>
        <v>0.13250584140919333</v>
      </c>
      <c r="O131" s="66">
        <f t="shared" si="18"/>
        <v>0.90000000000000147</v>
      </c>
    </row>
    <row r="132" spans="1:15" x14ac:dyDescent="0.35">
      <c r="A132" s="51">
        <v>42915</v>
      </c>
      <c r="B132" s="32">
        <v>6.96</v>
      </c>
      <c r="C132" s="32">
        <f t="shared" ref="C132:C195" si="21">YEAR(A132)</f>
        <v>2017</v>
      </c>
      <c r="F132" s="38">
        <v>97</v>
      </c>
      <c r="G132" s="66">
        <f t="shared" si="19"/>
        <v>7.9999999999998503E-2</v>
      </c>
      <c r="H132" s="66">
        <f t="shared" si="20"/>
        <v>0.92000000000000148</v>
      </c>
      <c r="I132" s="66">
        <f t="shared" si="12"/>
        <v>2.723580938334021E-2</v>
      </c>
      <c r="J132" s="66">
        <f t="shared" si="13"/>
        <v>2.0388647568271604E-3</v>
      </c>
      <c r="K132" s="66">
        <f t="shared" si="14"/>
        <v>4.5153790060493929E-2</v>
      </c>
      <c r="L132" s="66">
        <f t="shared" si="15"/>
        <v>-0.10500068451903324</v>
      </c>
      <c r="M132" s="66">
        <f t="shared" si="16"/>
        <v>7.8996011391677515E-2</v>
      </c>
      <c r="N132" s="66">
        <f t="shared" si="17"/>
        <v>0.10600467312735426</v>
      </c>
      <c r="O132" s="66">
        <f t="shared" si="18"/>
        <v>0.92000000000000148</v>
      </c>
    </row>
    <row r="133" spans="1:15" x14ac:dyDescent="0.35">
      <c r="A133" s="51">
        <v>42922</v>
      </c>
      <c r="B133" s="32">
        <v>7</v>
      </c>
      <c r="C133" s="32">
        <f t="shared" si="21"/>
        <v>2017</v>
      </c>
      <c r="F133" s="38">
        <v>98</v>
      </c>
      <c r="G133" s="66">
        <f t="shared" si="19"/>
        <v>5.9999999999998499E-2</v>
      </c>
      <c r="H133" s="66">
        <f t="shared" si="20"/>
        <v>0.9400000000000015</v>
      </c>
      <c r="I133" s="66">
        <f t="shared" si="12"/>
        <v>3.5080126268274538E-2</v>
      </c>
      <c r="J133" s="66">
        <f t="shared" si="13"/>
        <v>1.1468614257152633E-3</v>
      </c>
      <c r="K133" s="66">
        <f t="shared" si="14"/>
        <v>3.3865342545370235E-2</v>
      </c>
      <c r="L133" s="66">
        <f t="shared" si="15"/>
        <v>-7.875051338927444E-2</v>
      </c>
      <c r="M133" s="66">
        <f t="shared" si="16"/>
        <v>5.9247008543757758E-2</v>
      </c>
      <c r="N133" s="66">
        <f t="shared" si="17"/>
        <v>7.9503504845515188E-2</v>
      </c>
      <c r="O133" s="66">
        <f t="shared" si="18"/>
        <v>0.9400000000000015</v>
      </c>
    </row>
    <row r="134" spans="1:15" x14ac:dyDescent="0.35">
      <c r="A134" s="51">
        <v>42929</v>
      </c>
      <c r="B134" s="32">
        <v>6.98</v>
      </c>
      <c r="C134" s="32">
        <f t="shared" si="21"/>
        <v>2017</v>
      </c>
      <c r="F134" s="38">
        <v>99</v>
      </c>
      <c r="G134" s="66">
        <f t="shared" si="19"/>
        <v>3.9999999999998495E-2</v>
      </c>
      <c r="H134" s="66">
        <f t="shared" si="20"/>
        <v>0.96000000000000152</v>
      </c>
      <c r="I134" s="66">
        <f t="shared" si="12"/>
        <v>4.2924443153208862E-2</v>
      </c>
      <c r="J134" s="66">
        <f t="shared" si="13"/>
        <v>5.0971618920677081E-4</v>
      </c>
      <c r="K134" s="66">
        <f t="shared" si="14"/>
        <v>2.2576895030246538E-2</v>
      </c>
      <c r="L134" s="66">
        <f t="shared" si="15"/>
        <v>-5.250034225951563E-2</v>
      </c>
      <c r="M134" s="66">
        <f t="shared" si="16"/>
        <v>3.9498005695838008E-2</v>
      </c>
      <c r="N134" s="66">
        <f t="shared" si="17"/>
        <v>5.3002336563676124E-2</v>
      </c>
      <c r="O134" s="66">
        <f t="shared" si="18"/>
        <v>0.96000000000000152</v>
      </c>
    </row>
    <row r="135" spans="1:15" x14ac:dyDescent="0.35">
      <c r="A135" s="51">
        <v>42936</v>
      </c>
      <c r="B135" s="32">
        <v>6.99</v>
      </c>
      <c r="C135" s="32">
        <f t="shared" si="21"/>
        <v>2017</v>
      </c>
      <c r="F135" s="38">
        <v>100</v>
      </c>
      <c r="G135" s="66">
        <f t="shared" si="19"/>
        <v>1.9999999999998495E-2</v>
      </c>
      <c r="H135" s="66">
        <f t="shared" si="20"/>
        <v>0.98000000000000154</v>
      </c>
      <c r="I135" s="66">
        <f t="shared" si="12"/>
        <v>5.0768760038143186E-2</v>
      </c>
      <c r="J135" s="66">
        <f t="shared" si="13"/>
        <v>1.2742904730168314E-4</v>
      </c>
      <c r="K135" s="66">
        <f t="shared" si="14"/>
        <v>1.1288447515122845E-2</v>
      </c>
      <c r="L135" s="66">
        <f t="shared" si="15"/>
        <v>-2.625017112975683E-2</v>
      </c>
      <c r="M135" s="66">
        <f t="shared" si="16"/>
        <v>1.9749002847918262E-2</v>
      </c>
      <c r="N135" s="66">
        <f t="shared" si="17"/>
        <v>2.6501168281837066E-2</v>
      </c>
      <c r="O135" s="66">
        <f t="shared" si="18"/>
        <v>0.98000000000000154</v>
      </c>
    </row>
    <row r="136" spans="1:15" x14ac:dyDescent="0.35">
      <c r="A136" s="51">
        <v>42943</v>
      </c>
      <c r="B136" s="32">
        <v>6.99</v>
      </c>
      <c r="C136" s="32">
        <f t="shared" si="21"/>
        <v>2017</v>
      </c>
      <c r="F136" s="38">
        <v>101</v>
      </c>
      <c r="G136" s="65">
        <f t="shared" si="19"/>
        <v>-1.5057399771478686E-15</v>
      </c>
      <c r="H136" s="65">
        <f t="shared" si="20"/>
        <v>1.0000000000000016</v>
      </c>
      <c r="I136" s="65">
        <f t="shared" si="12"/>
        <v>5.861307692307751E-2</v>
      </c>
      <c r="J136" s="65">
        <f t="shared" si="13"/>
        <v>7.2228468583784596E-31</v>
      </c>
      <c r="K136" s="65">
        <f t="shared" si="14"/>
        <v>8.4987333517286322E-16</v>
      </c>
      <c r="L136" s="65">
        <f t="shared" si="15"/>
        <v>1.9762966038525332E-15</v>
      </c>
      <c r="M136" s="65">
        <f t="shared" si="16"/>
        <v>-1.4868431548459936E-15</v>
      </c>
      <c r="N136" s="65">
        <f t="shared" si="17"/>
        <v>-1.9951934261544082E-15</v>
      </c>
      <c r="O136" s="65">
        <f t="shared" si="18"/>
        <v>1.0000000000000016</v>
      </c>
    </row>
    <row r="137" spans="1:15" x14ac:dyDescent="0.35">
      <c r="A137" s="51">
        <v>42950</v>
      </c>
      <c r="B137" s="32">
        <v>6.99</v>
      </c>
      <c r="C137" s="32">
        <f t="shared" si="21"/>
        <v>2017</v>
      </c>
      <c r="F137" s="38">
        <v>102</v>
      </c>
      <c r="G137" s="65">
        <f t="shared" si="19"/>
        <v>-2.0000000000001506E-2</v>
      </c>
      <c r="H137" s="65">
        <f t="shared" si="20"/>
        <v>1.0200000000000016</v>
      </c>
      <c r="I137" s="65">
        <f t="shared" si="12"/>
        <v>6.6457393808011841E-2</v>
      </c>
      <c r="J137" s="65">
        <f t="shared" si="13"/>
        <v>1.2742904730172149E-4</v>
      </c>
      <c r="K137" s="65">
        <f t="shared" si="14"/>
        <v>1.1288447515124544E-2</v>
      </c>
      <c r="L137" s="65">
        <f t="shared" si="15"/>
        <v>2.6250171129760781E-2</v>
      </c>
      <c r="M137" s="65">
        <f t="shared" si="16"/>
        <v>-1.9749002847921235E-2</v>
      </c>
      <c r="N137" s="65">
        <f t="shared" si="17"/>
        <v>-2.6501168281841056E-2</v>
      </c>
      <c r="O137" s="65">
        <f t="shared" si="18"/>
        <v>1.0200000000000016</v>
      </c>
    </row>
    <row r="138" spans="1:15" x14ac:dyDescent="0.35">
      <c r="A138" s="51">
        <v>42957</v>
      </c>
      <c r="B138" s="32">
        <v>6.96</v>
      </c>
      <c r="C138" s="32">
        <f t="shared" si="21"/>
        <v>2017</v>
      </c>
      <c r="F138" s="38">
        <v>103</v>
      </c>
      <c r="G138" s="65">
        <f t="shared" si="19"/>
        <v>-4.0000000000001507E-2</v>
      </c>
      <c r="H138" s="65">
        <f t="shared" si="20"/>
        <v>1.0400000000000016</v>
      </c>
      <c r="I138" s="65">
        <f t="shared" si="12"/>
        <v>7.4301710692946166E-2</v>
      </c>
      <c r="J138" s="65">
        <f t="shared" si="13"/>
        <v>5.0971618920684757E-4</v>
      </c>
      <c r="K138" s="65">
        <f t="shared" si="14"/>
        <v>2.2576895030248238E-2</v>
      </c>
      <c r="L138" s="65">
        <f t="shared" si="15"/>
        <v>5.2500342259519585E-2</v>
      </c>
      <c r="M138" s="65">
        <f t="shared" si="16"/>
        <v>-3.9498005695840985E-2</v>
      </c>
      <c r="N138" s="65">
        <f t="shared" si="17"/>
        <v>-5.3002336563680114E-2</v>
      </c>
      <c r="O138" s="65">
        <f t="shared" si="18"/>
        <v>1.0400000000000016</v>
      </c>
    </row>
    <row r="139" spans="1:15" x14ac:dyDescent="0.35">
      <c r="A139" s="51">
        <v>42964</v>
      </c>
      <c r="B139" s="32">
        <v>6.91</v>
      </c>
      <c r="C139" s="32">
        <f t="shared" si="21"/>
        <v>2017</v>
      </c>
      <c r="F139" s="38">
        <v>104</v>
      </c>
      <c r="G139" s="65">
        <f t="shared" si="19"/>
        <v>-6.000000000000151E-2</v>
      </c>
      <c r="H139" s="65">
        <f t="shared" si="20"/>
        <v>1.0600000000000016</v>
      </c>
      <c r="I139" s="65">
        <f t="shared" si="12"/>
        <v>8.214602757788049E-2</v>
      </c>
      <c r="J139" s="65">
        <f t="shared" si="13"/>
        <v>1.1468614257153784E-3</v>
      </c>
      <c r="K139" s="65">
        <f t="shared" si="14"/>
        <v>3.3865342545371935E-2</v>
      </c>
      <c r="L139" s="65">
        <f t="shared" si="15"/>
        <v>7.8750513389278395E-2</v>
      </c>
      <c r="M139" s="65">
        <f t="shared" si="16"/>
        <v>-5.9247008543760735E-2</v>
      </c>
      <c r="N139" s="65">
        <f t="shared" si="17"/>
        <v>-7.9503504845519185E-2</v>
      </c>
      <c r="O139" s="65">
        <f t="shared" si="18"/>
        <v>1.0600000000000016</v>
      </c>
    </row>
    <row r="140" spans="1:15" x14ac:dyDescent="0.35">
      <c r="A140" s="51">
        <v>42971</v>
      </c>
      <c r="B140" s="32">
        <v>6.92</v>
      </c>
      <c r="C140" s="32">
        <f t="shared" si="21"/>
        <v>2017</v>
      </c>
      <c r="F140" s="38">
        <v>105</v>
      </c>
      <c r="G140" s="65">
        <f t="shared" si="19"/>
        <v>-8.0000000000001514E-2</v>
      </c>
      <c r="H140" s="65">
        <f t="shared" si="20"/>
        <v>1.0800000000000014</v>
      </c>
      <c r="I140" s="65">
        <f t="shared" si="12"/>
        <v>8.99903444628148E-2</v>
      </c>
      <c r="J140" s="65">
        <f t="shared" si="13"/>
        <v>2.038864756827314E-3</v>
      </c>
      <c r="K140" s="65">
        <f t="shared" si="14"/>
        <v>4.5153790060495629E-2</v>
      </c>
      <c r="L140" s="65">
        <f t="shared" si="15"/>
        <v>0.1050006845190372</v>
      </c>
      <c r="M140" s="65">
        <f t="shared" si="16"/>
        <v>-7.8996011391680485E-2</v>
      </c>
      <c r="N140" s="65">
        <f t="shared" si="17"/>
        <v>-0.10600467312735824</v>
      </c>
      <c r="O140" s="65">
        <f t="shared" si="18"/>
        <v>1.0800000000000014</v>
      </c>
    </row>
    <row r="141" spans="1:15" x14ac:dyDescent="0.35">
      <c r="A141" s="51">
        <v>42978</v>
      </c>
      <c r="B141" s="32">
        <v>6.91</v>
      </c>
      <c r="C141" s="32">
        <f t="shared" si="21"/>
        <v>2017</v>
      </c>
      <c r="F141" s="38">
        <v>106</v>
      </c>
      <c r="G141" s="65">
        <f t="shared" si="19"/>
        <v>-0.10000000000000152</v>
      </c>
      <c r="H141" s="65">
        <f t="shared" si="20"/>
        <v>1.1000000000000014</v>
      </c>
      <c r="I141" s="65">
        <f t="shared" si="12"/>
        <v>9.7834661347749124E-2</v>
      </c>
      <c r="J141" s="65">
        <f t="shared" si="13"/>
        <v>3.1857261825426544E-3</v>
      </c>
      <c r="K141" s="65">
        <f t="shared" si="14"/>
        <v>5.6442237575619329E-2</v>
      </c>
      <c r="L141" s="65">
        <f t="shared" si="15"/>
        <v>0.13125085564879602</v>
      </c>
      <c r="M141" s="65">
        <f t="shared" si="16"/>
        <v>-9.8745014239600234E-2</v>
      </c>
      <c r="N141" s="65">
        <f t="shared" si="17"/>
        <v>-0.1325058414091973</v>
      </c>
      <c r="O141" s="65">
        <f t="shared" si="18"/>
        <v>1.1000000000000014</v>
      </c>
    </row>
    <row r="142" spans="1:15" x14ac:dyDescent="0.35">
      <c r="A142" s="51">
        <v>42985</v>
      </c>
      <c r="B142" s="32">
        <v>6.98</v>
      </c>
      <c r="C142" s="32">
        <f t="shared" si="21"/>
        <v>2017</v>
      </c>
      <c r="F142" s="38">
        <v>107</v>
      </c>
      <c r="G142" s="65">
        <f t="shared" si="19"/>
        <v>-0.12000000000000152</v>
      </c>
      <c r="H142" s="65">
        <f t="shared" si="20"/>
        <v>1.1200000000000014</v>
      </c>
      <c r="I142" s="65">
        <f t="shared" si="12"/>
        <v>0.10567897823268345</v>
      </c>
      <c r="J142" s="65">
        <f t="shared" si="13"/>
        <v>4.5874457028613992E-3</v>
      </c>
      <c r="K142" s="65">
        <f t="shared" si="14"/>
        <v>6.7730685090743023E-2</v>
      </c>
      <c r="L142" s="65">
        <f t="shared" si="15"/>
        <v>0.15750102677855482</v>
      </c>
      <c r="M142" s="65">
        <f t="shared" si="16"/>
        <v>-0.11849401708751998</v>
      </c>
      <c r="N142" s="65">
        <f t="shared" si="17"/>
        <v>-0.15900700969103637</v>
      </c>
      <c r="O142" s="65">
        <f t="shared" si="18"/>
        <v>1.1200000000000014</v>
      </c>
    </row>
    <row r="143" spans="1:15" x14ac:dyDescent="0.35">
      <c r="A143" s="51">
        <v>42992</v>
      </c>
      <c r="B143" s="32">
        <v>6.98</v>
      </c>
      <c r="C143" s="32">
        <f t="shared" si="21"/>
        <v>2017</v>
      </c>
      <c r="F143" s="38">
        <v>108</v>
      </c>
      <c r="G143" s="65">
        <f t="shared" si="19"/>
        <v>-0.14000000000000151</v>
      </c>
      <c r="H143" s="65">
        <f t="shared" si="20"/>
        <v>1.1400000000000015</v>
      </c>
      <c r="I143" s="65">
        <f t="shared" si="12"/>
        <v>0.11352329511761777</v>
      </c>
      <c r="J143" s="65">
        <f t="shared" si="13"/>
        <v>6.2440233177835473E-3</v>
      </c>
      <c r="K143" s="65">
        <f t="shared" si="14"/>
        <v>7.901913260586671E-2</v>
      </c>
      <c r="L143" s="65">
        <f t="shared" si="15"/>
        <v>0.18375119790831362</v>
      </c>
      <c r="M143" s="65">
        <f t="shared" si="16"/>
        <v>-0.13824301993543972</v>
      </c>
      <c r="N143" s="65">
        <f t="shared" si="17"/>
        <v>-0.18550817797287542</v>
      </c>
      <c r="O143" s="65">
        <f t="shared" si="18"/>
        <v>1.1400000000000015</v>
      </c>
    </row>
    <row r="144" spans="1:15" x14ac:dyDescent="0.35">
      <c r="A144" s="51">
        <v>42999</v>
      </c>
      <c r="B144" s="32">
        <v>6.98</v>
      </c>
      <c r="C144" s="32">
        <f t="shared" si="21"/>
        <v>2017</v>
      </c>
      <c r="F144" s="38">
        <v>109</v>
      </c>
      <c r="G144" s="65">
        <f t="shared" si="19"/>
        <v>-0.1600000000000015</v>
      </c>
      <c r="H144" s="65">
        <f t="shared" si="20"/>
        <v>1.1600000000000015</v>
      </c>
      <c r="I144" s="65">
        <f t="shared" si="12"/>
        <v>0.12136761200255208</v>
      </c>
      <c r="J144" s="65">
        <f t="shared" si="13"/>
        <v>8.1554590273090997E-3</v>
      </c>
      <c r="K144" s="65">
        <f t="shared" si="14"/>
        <v>9.0307580120990397E-2</v>
      </c>
      <c r="L144" s="65">
        <f t="shared" si="15"/>
        <v>0.2100013690380724</v>
      </c>
      <c r="M144" s="65">
        <f t="shared" si="16"/>
        <v>-0.15799202278335947</v>
      </c>
      <c r="N144" s="65">
        <f t="shared" si="17"/>
        <v>-0.21200934625471449</v>
      </c>
      <c r="O144" s="65">
        <f t="shared" si="18"/>
        <v>1.1600000000000015</v>
      </c>
    </row>
    <row r="145" spans="1:15" x14ac:dyDescent="0.35">
      <c r="A145" s="51">
        <v>43006</v>
      </c>
      <c r="B145" s="32">
        <v>7</v>
      </c>
      <c r="C145" s="32">
        <f t="shared" si="21"/>
        <v>2017</v>
      </c>
      <c r="F145" s="38">
        <v>110</v>
      </c>
      <c r="G145" s="65">
        <f t="shared" si="19"/>
        <v>-0.18000000000000149</v>
      </c>
      <c r="H145" s="65">
        <f t="shared" si="20"/>
        <v>1.1800000000000015</v>
      </c>
      <c r="I145" s="65">
        <f t="shared" si="12"/>
        <v>0.12921192888748642</v>
      </c>
      <c r="J145" s="65">
        <f t="shared" si="13"/>
        <v>1.0321752831438059E-2</v>
      </c>
      <c r="K145" s="65">
        <f t="shared" si="14"/>
        <v>0.1015960276361141</v>
      </c>
      <c r="L145" s="65">
        <f t="shared" si="15"/>
        <v>0.2362515401678312</v>
      </c>
      <c r="M145" s="65">
        <f t="shared" si="16"/>
        <v>-0.17774102563127919</v>
      </c>
      <c r="N145" s="65">
        <f t="shared" si="17"/>
        <v>-0.23851051453655353</v>
      </c>
      <c r="O145" s="65">
        <f t="shared" si="18"/>
        <v>1.1800000000000015</v>
      </c>
    </row>
    <row r="146" spans="1:15" x14ac:dyDescent="0.35">
      <c r="A146" s="51">
        <v>43013</v>
      </c>
      <c r="B146" s="32">
        <v>7.03</v>
      </c>
      <c r="C146" s="32">
        <f t="shared" si="21"/>
        <v>2017</v>
      </c>
      <c r="F146" s="38">
        <v>111</v>
      </c>
      <c r="G146" s="65">
        <f t="shared" si="19"/>
        <v>-0.20000000000000148</v>
      </c>
      <c r="H146" s="65">
        <f t="shared" si="20"/>
        <v>1.2000000000000015</v>
      </c>
      <c r="I146" s="65">
        <f t="shared" si="12"/>
        <v>0.13705624577242073</v>
      </c>
      <c r="J146" s="65">
        <f t="shared" si="13"/>
        <v>1.2742904730170418E-2</v>
      </c>
      <c r="K146" s="65">
        <f t="shared" si="14"/>
        <v>0.11288447515123777</v>
      </c>
      <c r="L146" s="65">
        <f t="shared" si="15"/>
        <v>0.26250171129758998</v>
      </c>
      <c r="M146" s="65">
        <f t="shared" si="16"/>
        <v>-0.19749002847919894</v>
      </c>
      <c r="N146" s="65">
        <f t="shared" si="17"/>
        <v>-0.26501168281839255</v>
      </c>
      <c r="O146" s="65">
        <f t="shared" si="18"/>
        <v>1.2000000000000015</v>
      </c>
    </row>
    <row r="147" spans="1:15" x14ac:dyDescent="0.35">
      <c r="A147" s="51">
        <v>43020</v>
      </c>
      <c r="B147" s="32">
        <v>7.03</v>
      </c>
      <c r="C147" s="32">
        <f t="shared" si="21"/>
        <v>2017</v>
      </c>
      <c r="F147" s="38">
        <v>112</v>
      </c>
      <c r="G147" s="65">
        <f t="shared" si="19"/>
        <v>-0.22000000000000147</v>
      </c>
      <c r="H147" s="65">
        <f t="shared" si="20"/>
        <v>1.2200000000000015</v>
      </c>
      <c r="I147" s="65">
        <f t="shared" si="12"/>
        <v>0.14490056265735507</v>
      </c>
      <c r="J147" s="65">
        <f t="shared" si="13"/>
        <v>1.5418914723506186E-2</v>
      </c>
      <c r="K147" s="65">
        <f t="shared" si="14"/>
        <v>0.12417292266636147</v>
      </c>
      <c r="L147" s="65">
        <f t="shared" si="15"/>
        <v>0.28875188242734878</v>
      </c>
      <c r="M147" s="65">
        <f t="shared" si="16"/>
        <v>-0.21723903132711866</v>
      </c>
      <c r="N147" s="65">
        <f t="shared" si="17"/>
        <v>-0.29151285110023162</v>
      </c>
      <c r="O147" s="65">
        <f t="shared" si="18"/>
        <v>1.2200000000000015</v>
      </c>
    </row>
    <row r="148" spans="1:15" x14ac:dyDescent="0.35">
      <c r="A148" s="51">
        <v>43027</v>
      </c>
      <c r="B148" s="32">
        <v>7.04</v>
      </c>
      <c r="C148" s="32">
        <f t="shared" si="21"/>
        <v>2017</v>
      </c>
      <c r="F148" s="38">
        <v>113</v>
      </c>
      <c r="G148" s="65">
        <f t="shared" si="19"/>
        <v>-0.24000000000000146</v>
      </c>
      <c r="H148" s="65">
        <f t="shared" si="20"/>
        <v>1.2400000000000015</v>
      </c>
      <c r="I148" s="65">
        <f t="shared" si="12"/>
        <v>0.15274487954228938</v>
      </c>
      <c r="J148" s="65">
        <f t="shared" si="13"/>
        <v>1.8349782811445354E-2</v>
      </c>
      <c r="K148" s="65">
        <f t="shared" si="14"/>
        <v>0.13546137018148516</v>
      </c>
      <c r="L148" s="65">
        <f t="shared" si="15"/>
        <v>0.31500205355710759</v>
      </c>
      <c r="M148" s="65">
        <f t="shared" si="16"/>
        <v>-0.23698803417503841</v>
      </c>
      <c r="N148" s="65">
        <f t="shared" si="17"/>
        <v>-0.31801401938207069</v>
      </c>
      <c r="O148" s="65">
        <f t="shared" si="18"/>
        <v>1.2400000000000015</v>
      </c>
    </row>
    <row r="149" spans="1:15" x14ac:dyDescent="0.35">
      <c r="A149" s="51">
        <v>43034</v>
      </c>
      <c r="B149" s="32">
        <v>7.02</v>
      </c>
      <c r="C149" s="32">
        <f t="shared" si="21"/>
        <v>2017</v>
      </c>
      <c r="F149" s="38">
        <v>114</v>
      </c>
      <c r="G149" s="65">
        <f t="shared" si="19"/>
        <v>-0.26000000000000145</v>
      </c>
      <c r="H149" s="65">
        <f t="shared" si="20"/>
        <v>1.2600000000000016</v>
      </c>
      <c r="I149" s="65">
        <f t="shared" si="12"/>
        <v>0.16058919642722369</v>
      </c>
      <c r="J149" s="65">
        <f t="shared" si="13"/>
        <v>2.1535508993987932E-2</v>
      </c>
      <c r="K149" s="65">
        <f t="shared" si="14"/>
        <v>0.14674981769660886</v>
      </c>
      <c r="L149" s="65">
        <f t="shared" si="15"/>
        <v>0.34125222468686633</v>
      </c>
      <c r="M149" s="65">
        <f t="shared" si="16"/>
        <v>-0.25673703702295814</v>
      </c>
      <c r="N149" s="65">
        <f t="shared" si="17"/>
        <v>-0.34451518766390971</v>
      </c>
      <c r="O149" s="65">
        <f t="shared" si="18"/>
        <v>1.2600000000000016</v>
      </c>
    </row>
    <row r="150" spans="1:15" x14ac:dyDescent="0.35">
      <c r="A150" s="51">
        <v>43040</v>
      </c>
      <c r="B150" s="32">
        <v>7.03</v>
      </c>
      <c r="C150" s="32">
        <f t="shared" si="21"/>
        <v>2017</v>
      </c>
      <c r="F150" s="38">
        <v>115</v>
      </c>
      <c r="G150" s="65">
        <f t="shared" si="19"/>
        <v>-0.28000000000000147</v>
      </c>
      <c r="H150" s="65">
        <f t="shared" si="20"/>
        <v>1.2800000000000016</v>
      </c>
      <c r="I150" s="65">
        <f t="shared" si="12"/>
        <v>0.16843351331215803</v>
      </c>
      <c r="J150" s="65">
        <f t="shared" si="13"/>
        <v>2.4976093271133912E-2</v>
      </c>
      <c r="K150" s="65">
        <f t="shared" si="14"/>
        <v>0.15803826521173253</v>
      </c>
      <c r="L150" s="65">
        <f t="shared" si="15"/>
        <v>0.36750239581662519</v>
      </c>
      <c r="M150" s="65">
        <f t="shared" si="16"/>
        <v>-0.27648603987087794</v>
      </c>
      <c r="N150" s="65">
        <f t="shared" si="17"/>
        <v>-0.37101635594574878</v>
      </c>
      <c r="O150" s="65">
        <f t="shared" si="18"/>
        <v>1.2800000000000016</v>
      </c>
    </row>
    <row r="151" spans="1:15" x14ac:dyDescent="0.35">
      <c r="A151" s="51">
        <v>43048</v>
      </c>
      <c r="B151" s="32">
        <v>7.02</v>
      </c>
      <c r="C151" s="32">
        <f t="shared" si="21"/>
        <v>2017</v>
      </c>
      <c r="F151" s="38">
        <v>116</v>
      </c>
      <c r="G151" s="65">
        <f t="shared" si="19"/>
        <v>-0.30000000000000149</v>
      </c>
      <c r="H151" s="65">
        <f t="shared" si="20"/>
        <v>1.3000000000000016</v>
      </c>
      <c r="I151" s="65">
        <f t="shared" si="12"/>
        <v>0.17627783019709237</v>
      </c>
      <c r="J151" s="65">
        <f t="shared" si="13"/>
        <v>2.8671535642883304E-2</v>
      </c>
      <c r="K151" s="65">
        <f t="shared" si="14"/>
        <v>0.16932671272685626</v>
      </c>
      <c r="L151" s="65">
        <f t="shared" si="15"/>
        <v>0.393752566946384</v>
      </c>
      <c r="M151" s="65">
        <f t="shared" si="16"/>
        <v>-0.29623504271879769</v>
      </c>
      <c r="N151" s="65">
        <f t="shared" si="17"/>
        <v>-0.3975175242275879</v>
      </c>
      <c r="O151" s="65">
        <f t="shared" si="18"/>
        <v>1.3000000000000016</v>
      </c>
    </row>
    <row r="152" spans="1:15" x14ac:dyDescent="0.35">
      <c r="A152" s="51">
        <v>43055</v>
      </c>
      <c r="B152" s="32">
        <v>7.01</v>
      </c>
      <c r="C152" s="32">
        <f t="shared" si="21"/>
        <v>2017</v>
      </c>
      <c r="F152" s="38">
        <v>117</v>
      </c>
      <c r="G152" s="65">
        <f t="shared" si="19"/>
        <v>-0.32000000000000151</v>
      </c>
      <c r="H152" s="65">
        <f t="shared" si="20"/>
        <v>1.3200000000000016</v>
      </c>
      <c r="I152" s="65">
        <f t="shared" si="12"/>
        <v>0.18412214708202668</v>
      </c>
      <c r="J152" s="65">
        <f t="shared" si="13"/>
        <v>3.2621836109236094E-2</v>
      </c>
      <c r="K152" s="65">
        <f t="shared" si="14"/>
        <v>0.18061516024197993</v>
      </c>
      <c r="L152" s="65">
        <f t="shared" si="15"/>
        <v>0.42000273807614286</v>
      </c>
      <c r="M152" s="65">
        <f t="shared" si="16"/>
        <v>-0.31598404556671744</v>
      </c>
      <c r="N152" s="65">
        <f t="shared" si="17"/>
        <v>-0.42401869250942698</v>
      </c>
      <c r="O152" s="65">
        <f t="shared" si="18"/>
        <v>1.3200000000000016</v>
      </c>
    </row>
    <row r="153" spans="1:15" x14ac:dyDescent="0.35">
      <c r="A153" s="51">
        <v>43062</v>
      </c>
      <c r="B153" s="32">
        <v>7.02</v>
      </c>
      <c r="C153" s="32">
        <f t="shared" si="21"/>
        <v>2017</v>
      </c>
      <c r="F153" s="38">
        <v>118</v>
      </c>
      <c r="G153" s="65">
        <f t="shared" si="19"/>
        <v>-0.34000000000000152</v>
      </c>
      <c r="H153" s="65">
        <f t="shared" si="20"/>
        <v>1.3400000000000016</v>
      </c>
      <c r="I153" s="65">
        <f t="shared" si="12"/>
        <v>0.19196646396696102</v>
      </c>
      <c r="J153" s="65">
        <f t="shared" si="13"/>
        <v>3.6826994670192292E-2</v>
      </c>
      <c r="K153" s="65">
        <f t="shared" si="14"/>
        <v>0.19190360775710366</v>
      </c>
      <c r="L153" s="65">
        <f t="shared" si="15"/>
        <v>0.44625290920590166</v>
      </c>
      <c r="M153" s="65">
        <f t="shared" si="16"/>
        <v>-0.33573304841463719</v>
      </c>
      <c r="N153" s="65">
        <f t="shared" si="17"/>
        <v>-0.45051986079126605</v>
      </c>
      <c r="O153" s="65">
        <f t="shared" si="18"/>
        <v>1.3400000000000016</v>
      </c>
    </row>
    <row r="154" spans="1:15" x14ac:dyDescent="0.35">
      <c r="A154" s="51">
        <v>43069</v>
      </c>
      <c r="B154" s="32">
        <v>7.01</v>
      </c>
      <c r="C154" s="32">
        <f t="shared" si="21"/>
        <v>2017</v>
      </c>
      <c r="F154" s="38">
        <v>119</v>
      </c>
      <c r="G154" s="65">
        <f t="shared" si="19"/>
        <v>-0.36000000000000154</v>
      </c>
      <c r="H154" s="65">
        <f t="shared" si="20"/>
        <v>1.3600000000000017</v>
      </c>
      <c r="I154" s="65">
        <f t="shared" si="12"/>
        <v>0.19981078085189535</v>
      </c>
      <c r="J154" s="65">
        <f t="shared" si="13"/>
        <v>4.1287011325751896E-2</v>
      </c>
      <c r="K154" s="65">
        <f t="shared" si="14"/>
        <v>0.20319205527222736</v>
      </c>
      <c r="L154" s="65">
        <f t="shared" si="15"/>
        <v>0.47250308033566046</v>
      </c>
      <c r="M154" s="65">
        <f t="shared" si="16"/>
        <v>-0.355482051262557</v>
      </c>
      <c r="N154" s="65">
        <f t="shared" si="17"/>
        <v>-0.47702102907310512</v>
      </c>
      <c r="O154" s="65">
        <f t="shared" si="18"/>
        <v>1.3600000000000017</v>
      </c>
    </row>
    <row r="155" spans="1:15" x14ac:dyDescent="0.35">
      <c r="A155" s="51">
        <v>43076</v>
      </c>
      <c r="B155" s="32">
        <v>7.02</v>
      </c>
      <c r="C155" s="32">
        <f t="shared" si="21"/>
        <v>2017</v>
      </c>
      <c r="F155" s="38">
        <v>120</v>
      </c>
      <c r="G155" s="65">
        <f t="shared" si="19"/>
        <v>-0.38000000000000156</v>
      </c>
      <c r="H155" s="65">
        <f t="shared" si="20"/>
        <v>1.3800000000000017</v>
      </c>
      <c r="I155" s="65">
        <f t="shared" si="12"/>
        <v>0.20765509773682966</v>
      </c>
      <c r="J155" s="65">
        <f t="shared" si="13"/>
        <v>4.6001886075914912E-2</v>
      </c>
      <c r="K155" s="65">
        <f t="shared" si="14"/>
        <v>0.21448050278735106</v>
      </c>
      <c r="L155" s="65">
        <f t="shared" si="15"/>
        <v>0.49875325146541932</v>
      </c>
      <c r="M155" s="65">
        <f t="shared" si="16"/>
        <v>-0.37523105411047675</v>
      </c>
      <c r="N155" s="65">
        <f t="shared" si="17"/>
        <v>-0.50352219735494419</v>
      </c>
      <c r="O155" s="65">
        <f t="shared" si="18"/>
        <v>1.3800000000000017</v>
      </c>
    </row>
    <row r="156" spans="1:15" x14ac:dyDescent="0.35">
      <c r="A156" s="51">
        <v>43083</v>
      </c>
      <c r="B156" s="32">
        <v>7.19</v>
      </c>
      <c r="C156" s="32">
        <f t="shared" si="21"/>
        <v>2017</v>
      </c>
      <c r="F156" s="38">
        <v>121</v>
      </c>
      <c r="G156" s="65">
        <f t="shared" si="19"/>
        <v>-0.40000000000000158</v>
      </c>
      <c r="H156" s="65">
        <f t="shared" si="20"/>
        <v>1.4000000000000017</v>
      </c>
      <c r="I156" s="65">
        <f t="shared" si="12"/>
        <v>0.21549941462176403</v>
      </c>
      <c r="J156" s="65">
        <f t="shared" si="13"/>
        <v>5.0971618920681319E-2</v>
      </c>
      <c r="K156" s="65">
        <f t="shared" si="14"/>
        <v>0.22576895030247476</v>
      </c>
      <c r="L156" s="65">
        <f t="shared" si="15"/>
        <v>0.52500342259517818</v>
      </c>
      <c r="M156" s="65">
        <f t="shared" si="16"/>
        <v>-0.3949800569583965</v>
      </c>
      <c r="N156" s="65">
        <f t="shared" si="17"/>
        <v>-0.53002336563678332</v>
      </c>
      <c r="O156" s="65">
        <f t="shared" si="18"/>
        <v>1.4000000000000017</v>
      </c>
    </row>
    <row r="157" spans="1:15" x14ac:dyDescent="0.35">
      <c r="A157" s="51">
        <v>43090</v>
      </c>
      <c r="B157" s="32">
        <v>7.24</v>
      </c>
      <c r="C157" s="32">
        <f t="shared" si="21"/>
        <v>2017</v>
      </c>
      <c r="F157" s="38">
        <v>122</v>
      </c>
      <c r="G157" s="65">
        <f t="shared" si="19"/>
        <v>-0.42000000000000159</v>
      </c>
      <c r="H157" s="65">
        <f t="shared" si="20"/>
        <v>1.4200000000000017</v>
      </c>
      <c r="I157" s="65">
        <f t="shared" si="12"/>
        <v>0.22334373150669834</v>
      </c>
      <c r="J157" s="65">
        <f t="shared" si="13"/>
        <v>5.6196209860051138E-2</v>
      </c>
      <c r="K157" s="65">
        <f t="shared" si="14"/>
        <v>0.23705739781759846</v>
      </c>
      <c r="L157" s="65">
        <f t="shared" si="15"/>
        <v>0.55125359372493699</v>
      </c>
      <c r="M157" s="65">
        <f t="shared" si="16"/>
        <v>-0.4147290598063163</v>
      </c>
      <c r="N157" s="65">
        <f t="shared" si="17"/>
        <v>-0.55652453391862233</v>
      </c>
      <c r="O157" s="65">
        <f t="shared" si="18"/>
        <v>1.4200000000000017</v>
      </c>
    </row>
    <row r="158" spans="1:15" x14ac:dyDescent="0.35">
      <c r="A158" s="51">
        <v>43097</v>
      </c>
      <c r="B158" s="32">
        <v>7.22</v>
      </c>
      <c r="C158" s="32">
        <f t="shared" si="21"/>
        <v>2017</v>
      </c>
      <c r="F158" s="38">
        <v>123</v>
      </c>
      <c r="G158" s="65">
        <f t="shared" si="19"/>
        <v>-0.44000000000000161</v>
      </c>
      <c r="H158" s="65">
        <f t="shared" si="20"/>
        <v>1.4400000000000017</v>
      </c>
      <c r="I158" s="65">
        <f t="shared" si="12"/>
        <v>0.23118804839163271</v>
      </c>
      <c r="J158" s="65">
        <f t="shared" si="13"/>
        <v>6.1675658894024363E-2</v>
      </c>
      <c r="K158" s="65">
        <f t="shared" si="14"/>
        <v>0.24834584533272216</v>
      </c>
      <c r="L158" s="65">
        <f t="shared" si="15"/>
        <v>0.57750376485469579</v>
      </c>
      <c r="M158" s="65">
        <f t="shared" si="16"/>
        <v>-0.43447806265423605</v>
      </c>
      <c r="N158" s="65">
        <f t="shared" si="17"/>
        <v>-0.58302570220046146</v>
      </c>
      <c r="O158" s="65">
        <f t="shared" si="18"/>
        <v>1.4400000000000017</v>
      </c>
    </row>
    <row r="159" spans="1:15" x14ac:dyDescent="0.35">
      <c r="A159" s="51">
        <v>43104</v>
      </c>
      <c r="B159" s="32">
        <v>7.25</v>
      </c>
      <c r="C159" s="32">
        <f t="shared" si="21"/>
        <v>2018</v>
      </c>
      <c r="F159" s="38">
        <v>124</v>
      </c>
      <c r="G159" s="65">
        <f t="shared" si="19"/>
        <v>-0.46000000000000163</v>
      </c>
      <c r="H159" s="65">
        <f t="shared" si="20"/>
        <v>1.4600000000000017</v>
      </c>
      <c r="I159" s="65">
        <f t="shared" si="12"/>
        <v>0.23903236527656702</v>
      </c>
      <c r="J159" s="65">
        <f t="shared" si="13"/>
        <v>6.7409966022600992E-2</v>
      </c>
      <c r="K159" s="65">
        <f t="shared" si="14"/>
        <v>0.25963429284784589</v>
      </c>
      <c r="L159" s="65">
        <f t="shared" si="15"/>
        <v>0.60375393598445459</v>
      </c>
      <c r="M159" s="65">
        <f t="shared" si="16"/>
        <v>-0.4542270655021558</v>
      </c>
      <c r="N159" s="65">
        <f t="shared" si="17"/>
        <v>-0.60952687048230059</v>
      </c>
      <c r="O159" s="65">
        <f t="shared" si="18"/>
        <v>1.4600000000000017</v>
      </c>
    </row>
    <row r="160" spans="1:15" x14ac:dyDescent="0.35">
      <c r="A160" s="51">
        <v>43111</v>
      </c>
      <c r="B160" s="32">
        <v>7.24</v>
      </c>
      <c r="C160" s="32">
        <f t="shared" si="21"/>
        <v>2018</v>
      </c>
      <c r="F160" s="38">
        <v>125</v>
      </c>
      <c r="G160" s="65">
        <f t="shared" si="19"/>
        <v>-0.48000000000000165</v>
      </c>
      <c r="H160" s="65">
        <f t="shared" si="20"/>
        <v>1.4800000000000018</v>
      </c>
      <c r="I160" s="65">
        <f t="shared" si="12"/>
        <v>0.24687668216150135</v>
      </c>
      <c r="J160" s="65">
        <f t="shared" si="13"/>
        <v>7.3399131245781027E-2</v>
      </c>
      <c r="K160" s="65">
        <f t="shared" si="14"/>
        <v>0.27092274036296959</v>
      </c>
      <c r="L160" s="65">
        <f t="shared" si="15"/>
        <v>0.6300041071142134</v>
      </c>
      <c r="M160" s="65">
        <f t="shared" si="16"/>
        <v>-0.47397606835007555</v>
      </c>
      <c r="N160" s="65">
        <f t="shared" si="17"/>
        <v>-0.6360280387641396</v>
      </c>
      <c r="O160" s="65">
        <f t="shared" si="18"/>
        <v>1.4800000000000018</v>
      </c>
    </row>
    <row r="161" spans="1:15" x14ac:dyDescent="0.35">
      <c r="A161" s="51">
        <v>43118</v>
      </c>
      <c r="B161" s="32">
        <v>7.24</v>
      </c>
      <c r="C161" s="32">
        <f t="shared" si="21"/>
        <v>2018</v>
      </c>
      <c r="F161" s="38">
        <v>126</v>
      </c>
      <c r="G161" s="65">
        <f t="shared" si="19"/>
        <v>-0.50000000000000167</v>
      </c>
      <c r="H161" s="65">
        <f t="shared" si="20"/>
        <v>1.5000000000000018</v>
      </c>
      <c r="I161" s="65">
        <f t="shared" si="12"/>
        <v>0.25472099904643564</v>
      </c>
      <c r="J161" s="65">
        <f t="shared" si="13"/>
        <v>7.9643154563564467E-2</v>
      </c>
      <c r="K161" s="65">
        <f t="shared" si="14"/>
        <v>0.28221118787809329</v>
      </c>
      <c r="L161" s="65">
        <f t="shared" si="15"/>
        <v>0.65625427824397231</v>
      </c>
      <c r="M161" s="65">
        <f t="shared" si="16"/>
        <v>-0.49372507119799536</v>
      </c>
      <c r="N161" s="65">
        <f t="shared" si="17"/>
        <v>-0.66252920704597873</v>
      </c>
      <c r="O161" s="65">
        <f t="shared" si="18"/>
        <v>1.5000000000000018</v>
      </c>
    </row>
    <row r="162" spans="1:15" x14ac:dyDescent="0.35">
      <c r="A162" s="51">
        <v>43125</v>
      </c>
      <c r="B162" s="32">
        <v>7.25</v>
      </c>
      <c r="C162" s="32">
        <f t="shared" si="21"/>
        <v>2018</v>
      </c>
      <c r="F162" s="38">
        <v>127</v>
      </c>
      <c r="G162" s="65">
        <f t="shared" si="19"/>
        <v>-0.52000000000000168</v>
      </c>
      <c r="H162" s="65">
        <f t="shared" si="20"/>
        <v>1.5200000000000018</v>
      </c>
      <c r="I162" s="65">
        <f t="shared" si="12"/>
        <v>0.26256531593137</v>
      </c>
      <c r="J162" s="65">
        <f t="shared" si="13"/>
        <v>8.6142035975951312E-2</v>
      </c>
      <c r="K162" s="65">
        <f t="shared" si="14"/>
        <v>0.293499635393217</v>
      </c>
      <c r="L162" s="65">
        <f t="shared" si="15"/>
        <v>0.68250444937373111</v>
      </c>
      <c r="M162" s="65">
        <f t="shared" si="16"/>
        <v>-0.51347407404591505</v>
      </c>
      <c r="N162" s="65">
        <f t="shared" si="17"/>
        <v>-0.68903037532781775</v>
      </c>
      <c r="O162" s="65">
        <f t="shared" si="18"/>
        <v>1.5200000000000018</v>
      </c>
    </row>
    <row r="163" spans="1:15" x14ac:dyDescent="0.35">
      <c r="A163" s="51">
        <v>43132</v>
      </c>
      <c r="B163" s="32">
        <v>7.24</v>
      </c>
      <c r="C163" s="32">
        <f t="shared" si="21"/>
        <v>2018</v>
      </c>
      <c r="F163" s="38">
        <v>128</v>
      </c>
      <c r="G163" s="65">
        <f t="shared" si="19"/>
        <v>-0.5400000000000017</v>
      </c>
      <c r="H163" s="65">
        <f t="shared" si="20"/>
        <v>1.5400000000000018</v>
      </c>
      <c r="I163" s="65">
        <f t="shared" si="12"/>
        <v>0.27040963281630431</v>
      </c>
      <c r="J163" s="65">
        <f t="shared" si="13"/>
        <v>9.2895775482941575E-2</v>
      </c>
      <c r="K163" s="65">
        <f t="shared" si="14"/>
        <v>0.3047880829083407</v>
      </c>
      <c r="L163" s="65">
        <f t="shared" si="15"/>
        <v>0.70875462050348992</v>
      </c>
      <c r="M163" s="65">
        <f t="shared" si="16"/>
        <v>-0.53322307689383486</v>
      </c>
      <c r="N163" s="65">
        <f t="shared" si="17"/>
        <v>-0.71553154360965687</v>
      </c>
      <c r="O163" s="65">
        <f t="shared" si="18"/>
        <v>1.5400000000000018</v>
      </c>
    </row>
    <row r="164" spans="1:15" x14ac:dyDescent="0.35">
      <c r="A164" s="51">
        <v>43139</v>
      </c>
      <c r="B164" s="32">
        <v>7.35</v>
      </c>
      <c r="C164" s="32">
        <f t="shared" si="21"/>
        <v>2018</v>
      </c>
      <c r="F164" s="38">
        <v>129</v>
      </c>
      <c r="G164" s="65">
        <f t="shared" si="19"/>
        <v>-0.56000000000000172</v>
      </c>
      <c r="H164" s="65">
        <f t="shared" si="20"/>
        <v>1.5600000000000018</v>
      </c>
      <c r="I164" s="65">
        <f t="shared" si="12"/>
        <v>0.27825394970123862</v>
      </c>
      <c r="J164" s="65">
        <f t="shared" si="13"/>
        <v>9.9904373084535217E-2</v>
      </c>
      <c r="K164" s="65">
        <f t="shared" si="14"/>
        <v>0.3160765304234644</v>
      </c>
      <c r="L164" s="65">
        <f t="shared" si="15"/>
        <v>0.73500479163324872</v>
      </c>
      <c r="M164" s="65">
        <f t="shared" si="16"/>
        <v>-0.55297207974175466</v>
      </c>
      <c r="N164" s="65">
        <f t="shared" si="17"/>
        <v>-0.742032711891496</v>
      </c>
      <c r="O164" s="65">
        <f t="shared" si="18"/>
        <v>1.5600000000000018</v>
      </c>
    </row>
    <row r="165" spans="1:15" x14ac:dyDescent="0.35">
      <c r="A165" s="51">
        <v>43146</v>
      </c>
      <c r="B165" s="32">
        <v>7.5</v>
      </c>
      <c r="C165" s="32">
        <f t="shared" si="21"/>
        <v>2018</v>
      </c>
      <c r="F165" s="38">
        <v>130</v>
      </c>
      <c r="G165" s="65">
        <f t="shared" si="19"/>
        <v>-0.58000000000000174</v>
      </c>
      <c r="H165" s="65">
        <f t="shared" si="20"/>
        <v>1.5800000000000018</v>
      </c>
      <c r="I165" s="65">
        <f t="shared" ref="I165:I186" si="22">G165*$K$7+H165*$M$4</f>
        <v>0.28609826658617299</v>
      </c>
      <c r="J165" s="65">
        <f t="shared" ref="J165:J186" si="23">POWER(G165,2)*$L$7</f>
        <v>0.10716782878073228</v>
      </c>
      <c r="K165" s="65">
        <f t="shared" ref="K165:K186" si="24">SQRT(J165)</f>
        <v>0.3273649779385881</v>
      </c>
      <c r="L165" s="65">
        <f t="shared" ref="L165:L186" si="25">$G165*H$7</f>
        <v>0.76125496276300764</v>
      </c>
      <c r="M165" s="65">
        <f t="shared" ref="M165:M186" si="26">$G165*I$7</f>
        <v>-0.57272108258967436</v>
      </c>
      <c r="N165" s="65">
        <f t="shared" ref="N165:N186" si="27">$G165*J$7</f>
        <v>-0.76853388017333502</v>
      </c>
      <c r="O165" s="65">
        <f t="shared" ref="O165:O186" si="28">H165</f>
        <v>1.5800000000000018</v>
      </c>
    </row>
    <row r="166" spans="1:15" x14ac:dyDescent="0.35">
      <c r="A166" s="51">
        <v>43153</v>
      </c>
      <c r="B166" s="32">
        <v>7.49</v>
      </c>
      <c r="C166" s="32">
        <f t="shared" si="21"/>
        <v>2018</v>
      </c>
      <c r="F166" s="38">
        <v>131</v>
      </c>
      <c r="G166" s="65">
        <f t="shared" ref="G166:G186" si="29">G165-0.02</f>
        <v>-0.60000000000000175</v>
      </c>
      <c r="H166" s="65">
        <f t="shared" ref="H166:H186" si="30">1-G166</f>
        <v>1.6000000000000019</v>
      </c>
      <c r="I166" s="65">
        <f t="shared" si="22"/>
        <v>0.2939425834711073</v>
      </c>
      <c r="J166" s="65">
        <f t="shared" si="23"/>
        <v>0.11468614257153274</v>
      </c>
      <c r="K166" s="65">
        <f t="shared" si="24"/>
        <v>0.3386534254537118</v>
      </c>
      <c r="L166" s="65">
        <f t="shared" si="25"/>
        <v>0.78750513389276644</v>
      </c>
      <c r="M166" s="65">
        <f t="shared" si="26"/>
        <v>-0.59247008543759416</v>
      </c>
      <c r="N166" s="65">
        <f t="shared" si="27"/>
        <v>-0.79503504845517414</v>
      </c>
      <c r="O166" s="65">
        <f t="shared" si="28"/>
        <v>1.6000000000000019</v>
      </c>
    </row>
    <row r="167" spans="1:15" x14ac:dyDescent="0.35">
      <c r="A167" s="51">
        <v>43160</v>
      </c>
      <c r="B167" s="32">
        <v>7.47</v>
      </c>
      <c r="C167" s="32">
        <f t="shared" si="21"/>
        <v>2018</v>
      </c>
      <c r="F167" s="38">
        <v>132</v>
      </c>
      <c r="G167" s="65">
        <f t="shared" si="29"/>
        <v>-0.62000000000000177</v>
      </c>
      <c r="H167" s="65">
        <f t="shared" si="30"/>
        <v>1.6200000000000019</v>
      </c>
      <c r="I167" s="65">
        <f t="shared" si="22"/>
        <v>0.30178690035604167</v>
      </c>
      <c r="J167" s="65">
        <f t="shared" si="23"/>
        <v>0.12245931445693661</v>
      </c>
      <c r="K167" s="65">
        <f t="shared" si="24"/>
        <v>0.3499418729688355</v>
      </c>
      <c r="L167" s="65">
        <f t="shared" si="25"/>
        <v>0.81375530502252524</v>
      </c>
      <c r="M167" s="65">
        <f t="shared" si="26"/>
        <v>-0.61221908828551397</v>
      </c>
      <c r="N167" s="65">
        <f t="shared" si="27"/>
        <v>-0.82153621673701327</v>
      </c>
      <c r="O167" s="65">
        <f t="shared" si="28"/>
        <v>1.6200000000000019</v>
      </c>
    </row>
    <row r="168" spans="1:15" x14ac:dyDescent="0.35">
      <c r="A168" s="51">
        <v>43167</v>
      </c>
      <c r="B168" s="32">
        <v>7.5</v>
      </c>
      <c r="C168" s="32">
        <f t="shared" si="21"/>
        <v>2018</v>
      </c>
      <c r="F168" s="38">
        <v>133</v>
      </c>
      <c r="G168" s="65">
        <f t="shared" si="29"/>
        <v>-0.64000000000000179</v>
      </c>
      <c r="H168" s="65">
        <f t="shared" si="30"/>
        <v>1.6400000000000019</v>
      </c>
      <c r="I168" s="65">
        <f t="shared" si="22"/>
        <v>0.30963121724097598</v>
      </c>
      <c r="J168" s="65">
        <f t="shared" si="23"/>
        <v>0.1304873444369439</v>
      </c>
      <c r="K168" s="65">
        <f t="shared" si="24"/>
        <v>0.36123032048395926</v>
      </c>
      <c r="L168" s="65">
        <f t="shared" si="25"/>
        <v>0.84000547615228405</v>
      </c>
      <c r="M168" s="65">
        <f t="shared" si="26"/>
        <v>-0.63196809113343366</v>
      </c>
      <c r="N168" s="65">
        <f t="shared" si="27"/>
        <v>-0.84803738501885229</v>
      </c>
      <c r="O168" s="65">
        <f t="shared" si="28"/>
        <v>1.6400000000000019</v>
      </c>
    </row>
    <row r="169" spans="1:15" x14ac:dyDescent="0.35">
      <c r="A169" s="51">
        <v>43174</v>
      </c>
      <c r="B169" s="32">
        <v>7.46</v>
      </c>
      <c r="C169" s="32">
        <f t="shared" si="21"/>
        <v>2018</v>
      </c>
      <c r="F169" s="38">
        <v>134</v>
      </c>
      <c r="G169" s="65">
        <f t="shared" si="29"/>
        <v>-0.66000000000000181</v>
      </c>
      <c r="H169" s="65">
        <f t="shared" si="30"/>
        <v>1.6600000000000019</v>
      </c>
      <c r="I169" s="65">
        <f t="shared" si="22"/>
        <v>0.31747553412591034</v>
      </c>
      <c r="J169" s="65">
        <f t="shared" si="23"/>
        <v>0.13877023251155457</v>
      </c>
      <c r="K169" s="65">
        <f t="shared" si="24"/>
        <v>0.3725187679990829</v>
      </c>
      <c r="L169" s="65">
        <f t="shared" si="25"/>
        <v>0.86625564728204285</v>
      </c>
      <c r="M169" s="65">
        <f t="shared" si="26"/>
        <v>-0.65171709398135347</v>
      </c>
      <c r="N169" s="65">
        <f t="shared" si="27"/>
        <v>-0.87453855330069141</v>
      </c>
      <c r="O169" s="65">
        <f t="shared" si="28"/>
        <v>1.6600000000000019</v>
      </c>
    </row>
    <row r="170" spans="1:15" x14ac:dyDescent="0.35">
      <c r="A170" s="51">
        <v>43181</v>
      </c>
      <c r="B170" s="32">
        <v>7.44</v>
      </c>
      <c r="C170" s="32">
        <f t="shared" si="21"/>
        <v>2018</v>
      </c>
      <c r="F170" s="38">
        <v>135</v>
      </c>
      <c r="G170" s="65">
        <f t="shared" si="29"/>
        <v>-0.68000000000000183</v>
      </c>
      <c r="H170" s="65">
        <f t="shared" si="30"/>
        <v>1.6800000000000019</v>
      </c>
      <c r="I170" s="65">
        <f t="shared" si="22"/>
        <v>0.3253198510108446</v>
      </c>
      <c r="J170" s="65">
        <f t="shared" si="23"/>
        <v>0.14730797868076864</v>
      </c>
      <c r="K170" s="65">
        <f t="shared" si="24"/>
        <v>0.3838072155142066</v>
      </c>
      <c r="L170" s="65">
        <f t="shared" si="25"/>
        <v>0.89250581841180177</v>
      </c>
      <c r="M170" s="65">
        <f t="shared" si="26"/>
        <v>-0.67146609682927327</v>
      </c>
      <c r="N170" s="65">
        <f t="shared" si="27"/>
        <v>-0.90103972158253043</v>
      </c>
      <c r="O170" s="65">
        <f t="shared" si="28"/>
        <v>1.6800000000000019</v>
      </c>
    </row>
    <row r="171" spans="1:15" x14ac:dyDescent="0.35">
      <c r="A171" s="51">
        <v>43187</v>
      </c>
      <c r="B171" s="32">
        <v>7.49</v>
      </c>
      <c r="C171" s="32">
        <f t="shared" si="21"/>
        <v>2018</v>
      </c>
      <c r="F171" s="38">
        <v>136</v>
      </c>
      <c r="G171" s="65">
        <f t="shared" si="29"/>
        <v>-0.70000000000000184</v>
      </c>
      <c r="H171" s="65">
        <f t="shared" si="30"/>
        <v>1.700000000000002</v>
      </c>
      <c r="I171" s="65">
        <f t="shared" si="22"/>
        <v>0.33316416789577896</v>
      </c>
      <c r="J171" s="65">
        <f t="shared" si="23"/>
        <v>0.15610058294458615</v>
      </c>
      <c r="K171" s="65">
        <f t="shared" si="24"/>
        <v>0.39509566302933036</v>
      </c>
      <c r="L171" s="65">
        <f t="shared" si="25"/>
        <v>0.91875598954156057</v>
      </c>
      <c r="M171" s="65">
        <f t="shared" si="26"/>
        <v>-0.69121509967719297</v>
      </c>
      <c r="N171" s="65">
        <f t="shared" si="27"/>
        <v>-0.92754088986436956</v>
      </c>
      <c r="O171" s="65">
        <f t="shared" si="28"/>
        <v>1.700000000000002</v>
      </c>
    </row>
    <row r="172" spans="1:15" x14ac:dyDescent="0.35">
      <c r="A172" s="51">
        <v>43195</v>
      </c>
      <c r="B172" s="32">
        <v>7.46</v>
      </c>
      <c r="C172" s="32">
        <f t="shared" si="21"/>
        <v>2018</v>
      </c>
      <c r="F172" s="38">
        <v>137</v>
      </c>
      <c r="G172" s="65">
        <f t="shared" si="29"/>
        <v>-0.72000000000000186</v>
      </c>
      <c r="H172" s="65">
        <f t="shared" si="30"/>
        <v>1.720000000000002</v>
      </c>
      <c r="I172" s="65">
        <f t="shared" si="22"/>
        <v>0.34100848478071327</v>
      </c>
      <c r="J172" s="65">
        <f t="shared" si="23"/>
        <v>0.16514804530300703</v>
      </c>
      <c r="K172" s="65">
        <f t="shared" si="24"/>
        <v>0.406384110544454</v>
      </c>
      <c r="L172" s="65">
        <f t="shared" si="25"/>
        <v>0.94500616067131937</v>
      </c>
      <c r="M172" s="65">
        <f t="shared" si="26"/>
        <v>-0.71096410252511277</v>
      </c>
      <c r="N172" s="65">
        <f t="shared" si="27"/>
        <v>-0.95404205814620868</v>
      </c>
      <c r="O172" s="65">
        <f t="shared" si="28"/>
        <v>1.720000000000002</v>
      </c>
    </row>
    <row r="173" spans="1:15" x14ac:dyDescent="0.35">
      <c r="A173" s="51">
        <v>43202</v>
      </c>
      <c r="B173" s="32">
        <v>7.47</v>
      </c>
      <c r="C173" s="32">
        <f t="shared" si="21"/>
        <v>2018</v>
      </c>
      <c r="F173" s="38">
        <v>138</v>
      </c>
      <c r="G173" s="65">
        <f t="shared" si="29"/>
        <v>-0.74000000000000188</v>
      </c>
      <c r="H173" s="65">
        <f t="shared" si="30"/>
        <v>1.740000000000002</v>
      </c>
      <c r="I173" s="65">
        <f t="shared" si="22"/>
        <v>0.34885280166564764</v>
      </c>
      <c r="J173" s="65">
        <f t="shared" si="23"/>
        <v>0.17445036575603132</v>
      </c>
      <c r="K173" s="65">
        <f t="shared" si="24"/>
        <v>0.4176725580595777</v>
      </c>
      <c r="L173" s="65">
        <f t="shared" si="25"/>
        <v>0.97125633180107818</v>
      </c>
      <c r="M173" s="65">
        <f t="shared" si="26"/>
        <v>-0.73071310537303247</v>
      </c>
      <c r="N173" s="65">
        <f t="shared" si="27"/>
        <v>-0.9805432264280477</v>
      </c>
      <c r="O173" s="65">
        <f t="shared" si="28"/>
        <v>1.740000000000002</v>
      </c>
    </row>
    <row r="174" spans="1:15" x14ac:dyDescent="0.35">
      <c r="A174" s="51">
        <v>43209</v>
      </c>
      <c r="B174" s="32">
        <v>7.45</v>
      </c>
      <c r="C174" s="32">
        <f t="shared" si="21"/>
        <v>2018</v>
      </c>
      <c r="F174" s="38">
        <v>139</v>
      </c>
      <c r="G174" s="65">
        <f t="shared" si="29"/>
        <v>-0.7600000000000019</v>
      </c>
      <c r="H174" s="65">
        <f t="shared" si="30"/>
        <v>1.760000000000002</v>
      </c>
      <c r="I174" s="65">
        <f t="shared" si="22"/>
        <v>0.35669711855058195</v>
      </c>
      <c r="J174" s="65">
        <f t="shared" si="23"/>
        <v>0.18400754430365904</v>
      </c>
      <c r="K174" s="65">
        <f t="shared" si="24"/>
        <v>0.42896100557470146</v>
      </c>
      <c r="L174" s="65">
        <f t="shared" si="25"/>
        <v>0.99750650293083698</v>
      </c>
      <c r="M174" s="65">
        <f t="shared" si="26"/>
        <v>-0.75046210822095227</v>
      </c>
      <c r="N174" s="65">
        <f t="shared" si="27"/>
        <v>-1.0070443947098868</v>
      </c>
      <c r="O174" s="65">
        <f t="shared" si="28"/>
        <v>1.760000000000002</v>
      </c>
    </row>
    <row r="175" spans="1:15" x14ac:dyDescent="0.35">
      <c r="A175" s="51">
        <v>43216</v>
      </c>
      <c r="B175" s="32">
        <v>7.45</v>
      </c>
      <c r="C175" s="32">
        <f t="shared" si="21"/>
        <v>2018</v>
      </c>
      <c r="F175" s="38">
        <v>140</v>
      </c>
      <c r="G175" s="65">
        <f t="shared" si="29"/>
        <v>-0.78000000000000191</v>
      </c>
      <c r="H175" s="65">
        <f t="shared" si="30"/>
        <v>1.780000000000002</v>
      </c>
      <c r="I175" s="65">
        <f t="shared" si="22"/>
        <v>0.36454143543551626</v>
      </c>
      <c r="J175" s="65">
        <f t="shared" si="23"/>
        <v>0.19381958094589014</v>
      </c>
      <c r="K175" s="65">
        <f t="shared" si="24"/>
        <v>0.4402494530898251</v>
      </c>
      <c r="L175" s="65">
        <f t="shared" si="25"/>
        <v>1.0237566740605959</v>
      </c>
      <c r="M175" s="65">
        <f t="shared" si="26"/>
        <v>-0.77021111106887208</v>
      </c>
      <c r="N175" s="65">
        <f t="shared" si="27"/>
        <v>-1.0335455629917258</v>
      </c>
      <c r="O175" s="65">
        <f t="shared" si="28"/>
        <v>1.780000000000002</v>
      </c>
    </row>
    <row r="176" spans="1:15" x14ac:dyDescent="0.35">
      <c r="A176" s="51">
        <v>43223</v>
      </c>
      <c r="B176" s="32">
        <v>7.47</v>
      </c>
      <c r="C176" s="32">
        <f t="shared" si="21"/>
        <v>2018</v>
      </c>
      <c r="F176" s="38">
        <v>141</v>
      </c>
      <c r="G176" s="65">
        <f t="shared" si="29"/>
        <v>-0.80000000000000193</v>
      </c>
      <c r="H176" s="65">
        <f t="shared" si="30"/>
        <v>1.800000000000002</v>
      </c>
      <c r="I176" s="65">
        <f t="shared" si="22"/>
        <v>0.37238575232045062</v>
      </c>
      <c r="J176" s="65">
        <f t="shared" si="23"/>
        <v>0.20388647568272467</v>
      </c>
      <c r="K176" s="65">
        <f t="shared" si="24"/>
        <v>0.45153790060494886</v>
      </c>
      <c r="L176" s="65">
        <f t="shared" si="25"/>
        <v>1.0500068451903546</v>
      </c>
      <c r="M176" s="65">
        <f t="shared" si="26"/>
        <v>-0.78996011391679177</v>
      </c>
      <c r="N176" s="65">
        <f t="shared" si="27"/>
        <v>-1.0600467312735651</v>
      </c>
      <c r="O176" s="65">
        <f t="shared" si="28"/>
        <v>1.800000000000002</v>
      </c>
    </row>
    <row r="177" spans="1:15" x14ac:dyDescent="0.35">
      <c r="A177" s="51">
        <v>43230</v>
      </c>
      <c r="B177" s="32">
        <v>7.52</v>
      </c>
      <c r="C177" s="32">
        <f t="shared" si="21"/>
        <v>2018</v>
      </c>
      <c r="F177" s="38">
        <v>142</v>
      </c>
      <c r="G177" s="65">
        <f t="shared" si="29"/>
        <v>-0.82000000000000195</v>
      </c>
      <c r="H177" s="65">
        <f t="shared" si="30"/>
        <v>1.8200000000000021</v>
      </c>
      <c r="I177" s="65">
        <f t="shared" si="22"/>
        <v>0.38023006920538494</v>
      </c>
      <c r="J177" s="65">
        <f t="shared" si="23"/>
        <v>0.2142082285141626</v>
      </c>
      <c r="K177" s="65">
        <f t="shared" si="24"/>
        <v>0.46282634812007256</v>
      </c>
      <c r="L177" s="65">
        <f t="shared" si="25"/>
        <v>1.0762570163201135</v>
      </c>
      <c r="M177" s="65">
        <f t="shared" si="26"/>
        <v>-0.80970911676471158</v>
      </c>
      <c r="N177" s="65">
        <f t="shared" si="27"/>
        <v>-1.0865478995554041</v>
      </c>
      <c r="O177" s="65">
        <f t="shared" si="28"/>
        <v>1.8200000000000021</v>
      </c>
    </row>
    <row r="178" spans="1:15" x14ac:dyDescent="0.35">
      <c r="A178" s="51">
        <v>43237</v>
      </c>
      <c r="B178" s="32">
        <v>7.58</v>
      </c>
      <c r="C178" s="32">
        <f t="shared" si="21"/>
        <v>2018</v>
      </c>
      <c r="F178" s="38">
        <v>143</v>
      </c>
      <c r="G178" s="65">
        <f t="shared" si="29"/>
        <v>-0.84000000000000197</v>
      </c>
      <c r="H178" s="65">
        <f t="shared" si="30"/>
        <v>1.8400000000000021</v>
      </c>
      <c r="I178" s="65">
        <f t="shared" si="22"/>
        <v>0.3880743860903193</v>
      </c>
      <c r="J178" s="65">
        <f t="shared" si="23"/>
        <v>0.22478483944020392</v>
      </c>
      <c r="K178" s="65">
        <f t="shared" si="24"/>
        <v>0.47411479563519626</v>
      </c>
      <c r="L178" s="65">
        <f t="shared" si="25"/>
        <v>1.1025071874498724</v>
      </c>
      <c r="M178" s="65">
        <f t="shared" si="26"/>
        <v>-0.82945811961263138</v>
      </c>
      <c r="N178" s="65">
        <f t="shared" si="27"/>
        <v>-1.1130490678372431</v>
      </c>
      <c r="O178" s="65">
        <f t="shared" si="28"/>
        <v>1.8400000000000021</v>
      </c>
    </row>
    <row r="179" spans="1:15" x14ac:dyDescent="0.35">
      <c r="A179" s="51">
        <v>43244</v>
      </c>
      <c r="B179" s="32">
        <v>7.51</v>
      </c>
      <c r="C179" s="32">
        <f t="shared" si="21"/>
        <v>2018</v>
      </c>
      <c r="F179" s="38">
        <v>144</v>
      </c>
      <c r="G179" s="65">
        <f t="shared" si="29"/>
        <v>-0.86000000000000199</v>
      </c>
      <c r="H179" s="65">
        <f t="shared" si="30"/>
        <v>1.8600000000000021</v>
      </c>
      <c r="I179" s="65">
        <f t="shared" si="22"/>
        <v>0.39591870297525356</v>
      </c>
      <c r="J179" s="65">
        <f t="shared" si="23"/>
        <v>0.23561630846084863</v>
      </c>
      <c r="K179" s="65">
        <f t="shared" si="24"/>
        <v>0.48540324315031996</v>
      </c>
      <c r="L179" s="65">
        <f t="shared" si="25"/>
        <v>1.1287573585796311</v>
      </c>
      <c r="M179" s="65">
        <f t="shared" si="26"/>
        <v>-0.84920712246055108</v>
      </c>
      <c r="N179" s="65">
        <f t="shared" si="27"/>
        <v>-1.1395502361190821</v>
      </c>
      <c r="O179" s="65">
        <f t="shared" si="28"/>
        <v>1.8600000000000021</v>
      </c>
    </row>
    <row r="180" spans="1:15" x14ac:dyDescent="0.35">
      <c r="A180" s="51">
        <v>43251</v>
      </c>
      <c r="B180" s="32">
        <v>7.48</v>
      </c>
      <c r="C180" s="32">
        <f t="shared" si="21"/>
        <v>2018</v>
      </c>
      <c r="F180" s="38">
        <v>145</v>
      </c>
      <c r="G180" s="65">
        <f t="shared" si="29"/>
        <v>-0.880000000000002</v>
      </c>
      <c r="H180" s="65">
        <f t="shared" si="30"/>
        <v>1.8800000000000021</v>
      </c>
      <c r="I180" s="65">
        <f t="shared" si="22"/>
        <v>0.40376301986018792</v>
      </c>
      <c r="J180" s="65">
        <f t="shared" si="23"/>
        <v>0.24670263557609678</v>
      </c>
      <c r="K180" s="65">
        <f t="shared" si="24"/>
        <v>0.49669169066544366</v>
      </c>
      <c r="L180" s="65">
        <f t="shared" si="25"/>
        <v>1.15500752970939</v>
      </c>
      <c r="M180" s="65">
        <f t="shared" si="26"/>
        <v>-0.86895612530847088</v>
      </c>
      <c r="N180" s="65">
        <f t="shared" si="27"/>
        <v>-1.1660514044009214</v>
      </c>
      <c r="O180" s="65">
        <f t="shared" si="28"/>
        <v>1.8800000000000021</v>
      </c>
    </row>
    <row r="181" spans="1:15" x14ac:dyDescent="0.35">
      <c r="A181" s="51">
        <v>43258</v>
      </c>
      <c r="B181" s="32">
        <v>7.51</v>
      </c>
      <c r="C181" s="32">
        <f t="shared" si="21"/>
        <v>2018</v>
      </c>
      <c r="F181" s="38">
        <v>146</v>
      </c>
      <c r="G181" s="65">
        <f t="shared" si="29"/>
        <v>-0.90000000000000202</v>
      </c>
      <c r="H181" s="65">
        <f t="shared" si="30"/>
        <v>1.9000000000000021</v>
      </c>
      <c r="I181" s="65">
        <f t="shared" si="22"/>
        <v>0.41160733674512229</v>
      </c>
      <c r="J181" s="65">
        <f t="shared" si="23"/>
        <v>0.25804382078594829</v>
      </c>
      <c r="K181" s="65">
        <f t="shared" si="24"/>
        <v>0.50798013818056731</v>
      </c>
      <c r="L181" s="65">
        <f t="shared" si="25"/>
        <v>1.1812577008391487</v>
      </c>
      <c r="M181" s="65">
        <f t="shared" si="26"/>
        <v>-0.88870512815639069</v>
      </c>
      <c r="N181" s="65">
        <f t="shared" si="27"/>
        <v>-1.1925525726827604</v>
      </c>
      <c r="O181" s="65">
        <f t="shared" si="28"/>
        <v>1.9000000000000021</v>
      </c>
    </row>
    <row r="182" spans="1:15" x14ac:dyDescent="0.35">
      <c r="A182" s="51">
        <v>43265</v>
      </c>
      <c r="B182" s="32">
        <v>7.62</v>
      </c>
      <c r="C182" s="32">
        <f t="shared" si="21"/>
        <v>2018</v>
      </c>
      <c r="F182" s="38">
        <v>147</v>
      </c>
      <c r="G182" s="65">
        <f t="shared" si="29"/>
        <v>-0.92000000000000204</v>
      </c>
      <c r="H182" s="65">
        <f t="shared" si="30"/>
        <v>1.9200000000000021</v>
      </c>
      <c r="I182" s="65">
        <f t="shared" si="22"/>
        <v>0.41945165363005665</v>
      </c>
      <c r="J182" s="65">
        <f t="shared" si="23"/>
        <v>0.26963986409040325</v>
      </c>
      <c r="K182" s="65">
        <f t="shared" si="24"/>
        <v>0.51926858569569101</v>
      </c>
      <c r="L182" s="65">
        <f t="shared" si="25"/>
        <v>1.2075078719689076</v>
      </c>
      <c r="M182" s="65">
        <f t="shared" si="26"/>
        <v>-0.90845413100431038</v>
      </c>
      <c r="N182" s="65">
        <f t="shared" si="27"/>
        <v>-1.2190537409645994</v>
      </c>
      <c r="O182" s="65">
        <f t="shared" si="28"/>
        <v>1.9200000000000021</v>
      </c>
    </row>
    <row r="183" spans="1:15" x14ac:dyDescent="0.35">
      <c r="A183" s="51">
        <v>43272</v>
      </c>
      <c r="B183" s="32">
        <v>7.71</v>
      </c>
      <c r="C183" s="32">
        <f t="shared" si="21"/>
        <v>2018</v>
      </c>
      <c r="F183" s="38">
        <v>148</v>
      </c>
      <c r="G183" s="65">
        <f t="shared" si="29"/>
        <v>-0.94000000000000206</v>
      </c>
      <c r="H183" s="65">
        <f t="shared" si="30"/>
        <v>1.9400000000000022</v>
      </c>
      <c r="I183" s="65">
        <f t="shared" si="22"/>
        <v>0.42729597051499091</v>
      </c>
      <c r="J183" s="65">
        <f t="shared" si="23"/>
        <v>0.28149076548946161</v>
      </c>
      <c r="K183" s="65">
        <f t="shared" si="24"/>
        <v>0.53055703321081482</v>
      </c>
      <c r="L183" s="65">
        <f t="shared" si="25"/>
        <v>1.2337580430986665</v>
      </c>
      <c r="M183" s="65">
        <f t="shared" si="26"/>
        <v>-0.92820313385223019</v>
      </c>
      <c r="N183" s="65">
        <f t="shared" si="27"/>
        <v>-1.2455549092464386</v>
      </c>
      <c r="O183" s="65">
        <f t="shared" si="28"/>
        <v>1.9400000000000022</v>
      </c>
    </row>
    <row r="184" spans="1:15" x14ac:dyDescent="0.35">
      <c r="A184" s="51">
        <v>43279</v>
      </c>
      <c r="B184" s="32">
        <v>7.7</v>
      </c>
      <c r="C184" s="32">
        <f t="shared" si="21"/>
        <v>2018</v>
      </c>
      <c r="F184" s="38">
        <v>149</v>
      </c>
      <c r="G184" s="65">
        <f t="shared" si="29"/>
        <v>-0.96000000000000207</v>
      </c>
      <c r="H184" s="65">
        <f t="shared" si="30"/>
        <v>1.9600000000000022</v>
      </c>
      <c r="I184" s="65">
        <f t="shared" si="22"/>
        <v>0.43514028739992527</v>
      </c>
      <c r="J184" s="65">
        <f t="shared" si="23"/>
        <v>0.29359652498312339</v>
      </c>
      <c r="K184" s="65">
        <f t="shared" si="24"/>
        <v>0.54184548072593852</v>
      </c>
      <c r="L184" s="65">
        <f t="shared" si="25"/>
        <v>1.2600082142284252</v>
      </c>
      <c r="M184" s="65">
        <f t="shared" si="26"/>
        <v>-0.94795213670014988</v>
      </c>
      <c r="N184" s="65">
        <f t="shared" si="27"/>
        <v>-1.2720560775282777</v>
      </c>
      <c r="O184" s="65">
        <f t="shared" si="28"/>
        <v>1.9600000000000022</v>
      </c>
    </row>
    <row r="185" spans="1:15" x14ac:dyDescent="0.35">
      <c r="A185" s="51">
        <v>43286</v>
      </c>
      <c r="B185" s="32">
        <v>7.72</v>
      </c>
      <c r="C185" s="32">
        <f t="shared" si="21"/>
        <v>2018</v>
      </c>
      <c r="F185" s="38">
        <v>150</v>
      </c>
      <c r="G185" s="65">
        <f t="shared" si="29"/>
        <v>-0.98000000000000209</v>
      </c>
      <c r="H185" s="65">
        <f t="shared" si="30"/>
        <v>1.9800000000000022</v>
      </c>
      <c r="I185" s="65">
        <f t="shared" si="22"/>
        <v>0.44298460428485958</v>
      </c>
      <c r="J185" s="65">
        <f t="shared" si="23"/>
        <v>0.30595714257138856</v>
      </c>
      <c r="K185" s="65">
        <f t="shared" si="24"/>
        <v>0.55313392824106222</v>
      </c>
      <c r="L185" s="65">
        <f t="shared" si="25"/>
        <v>1.2862583853581842</v>
      </c>
      <c r="M185" s="65">
        <f t="shared" si="26"/>
        <v>-0.96770113954806969</v>
      </c>
      <c r="N185" s="65">
        <f t="shared" si="27"/>
        <v>-1.2985572458101167</v>
      </c>
      <c r="O185" s="65">
        <f t="shared" si="28"/>
        <v>1.9800000000000022</v>
      </c>
    </row>
    <row r="186" spans="1:15" x14ac:dyDescent="0.35">
      <c r="A186" s="51">
        <v>43293</v>
      </c>
      <c r="B186" s="32">
        <v>7.74</v>
      </c>
      <c r="C186" s="32">
        <f t="shared" si="21"/>
        <v>2018</v>
      </c>
      <c r="F186" s="38">
        <v>151</v>
      </c>
      <c r="G186" s="65">
        <f t="shared" si="29"/>
        <v>-1.000000000000002</v>
      </c>
      <c r="H186" s="65">
        <f t="shared" si="30"/>
        <v>2.0000000000000018</v>
      </c>
      <c r="I186" s="65">
        <f t="shared" si="22"/>
        <v>0.45082892116979389</v>
      </c>
      <c r="J186" s="65">
        <f t="shared" si="23"/>
        <v>0.31857261825425703</v>
      </c>
      <c r="K186" s="65">
        <f t="shared" si="24"/>
        <v>0.56442237575618581</v>
      </c>
      <c r="L186" s="65">
        <f t="shared" si="25"/>
        <v>1.3125085564879428</v>
      </c>
      <c r="M186" s="65">
        <f t="shared" si="26"/>
        <v>-0.98745014239598938</v>
      </c>
      <c r="N186" s="65">
        <f t="shared" si="27"/>
        <v>-1.3250584140919557</v>
      </c>
      <c r="O186" s="65">
        <f t="shared" si="28"/>
        <v>2.0000000000000018</v>
      </c>
    </row>
    <row r="187" spans="1:15" x14ac:dyDescent="0.35">
      <c r="A187" s="51">
        <v>43300</v>
      </c>
      <c r="B187" s="32">
        <v>7.74</v>
      </c>
      <c r="C187" s="32">
        <f t="shared" si="21"/>
        <v>2018</v>
      </c>
    </row>
    <row r="188" spans="1:15" x14ac:dyDescent="0.35">
      <c r="A188" s="51">
        <v>43307</v>
      </c>
      <c r="B188" s="32">
        <v>7.72</v>
      </c>
      <c r="C188" s="32">
        <f t="shared" si="21"/>
        <v>2018</v>
      </c>
    </row>
    <row r="189" spans="1:15" x14ac:dyDescent="0.35">
      <c r="A189" s="51">
        <v>43314</v>
      </c>
      <c r="B189" s="32">
        <v>7.74</v>
      </c>
      <c r="C189" s="32">
        <f t="shared" si="21"/>
        <v>2018</v>
      </c>
    </row>
    <row r="190" spans="1:15" x14ac:dyDescent="0.35">
      <c r="A190" s="51">
        <v>43321</v>
      </c>
      <c r="B190" s="32">
        <v>7.74</v>
      </c>
      <c r="C190" s="32">
        <f t="shared" si="21"/>
        <v>2018</v>
      </c>
    </row>
    <row r="191" spans="1:15" x14ac:dyDescent="0.35">
      <c r="A191" s="51">
        <v>43328</v>
      </c>
      <c r="B191" s="32">
        <v>7.74</v>
      </c>
      <c r="C191" s="32">
        <f t="shared" si="21"/>
        <v>2018</v>
      </c>
    </row>
    <row r="192" spans="1:15" x14ac:dyDescent="0.35">
      <c r="A192" s="51">
        <v>43335</v>
      </c>
      <c r="B192" s="32">
        <v>7.71</v>
      </c>
      <c r="C192" s="32">
        <f t="shared" si="21"/>
        <v>2018</v>
      </c>
    </row>
    <row r="193" spans="1:3" x14ac:dyDescent="0.35">
      <c r="A193" s="51">
        <v>43342</v>
      </c>
      <c r="B193" s="32">
        <v>7.72</v>
      </c>
      <c r="C193" s="32">
        <f t="shared" si="21"/>
        <v>2018</v>
      </c>
    </row>
    <row r="194" spans="1:3" x14ac:dyDescent="0.35">
      <c r="A194" s="51">
        <v>43349</v>
      </c>
      <c r="B194" s="32">
        <v>7.7</v>
      </c>
      <c r="C194" s="32">
        <f t="shared" si="21"/>
        <v>2018</v>
      </c>
    </row>
    <row r="195" spans="1:3" x14ac:dyDescent="0.35">
      <c r="A195" s="51">
        <v>43356</v>
      </c>
      <c r="B195" s="32">
        <v>7.7</v>
      </c>
      <c r="C195" s="32">
        <f t="shared" si="21"/>
        <v>2018</v>
      </c>
    </row>
    <row r="196" spans="1:3" x14ac:dyDescent="0.35">
      <c r="A196" s="51">
        <v>43363</v>
      </c>
      <c r="B196" s="32">
        <v>7.69</v>
      </c>
      <c r="C196" s="32">
        <f t="shared" ref="C196:C259" si="31">YEAR(A196)</f>
        <v>2018</v>
      </c>
    </row>
    <row r="197" spans="1:3" x14ac:dyDescent="0.35">
      <c r="A197" s="51">
        <v>43370</v>
      </c>
      <c r="B197" s="32">
        <v>7.65</v>
      </c>
      <c r="C197" s="32">
        <f t="shared" si="31"/>
        <v>2018</v>
      </c>
    </row>
    <row r="198" spans="1:3" x14ac:dyDescent="0.35">
      <c r="A198" s="51">
        <v>43377</v>
      </c>
      <c r="B198" s="32">
        <v>7.67</v>
      </c>
      <c r="C198" s="32">
        <f t="shared" si="31"/>
        <v>2018</v>
      </c>
    </row>
    <row r="199" spans="1:3" x14ac:dyDescent="0.35">
      <c r="A199" s="51">
        <v>43384</v>
      </c>
      <c r="B199" s="32">
        <v>7.7</v>
      </c>
      <c r="C199" s="32">
        <f t="shared" si="31"/>
        <v>2018</v>
      </c>
    </row>
    <row r="200" spans="1:3" x14ac:dyDescent="0.35">
      <c r="A200" s="51">
        <v>43391</v>
      </c>
      <c r="B200" s="32">
        <v>7.65</v>
      </c>
      <c r="C200" s="32">
        <f t="shared" si="31"/>
        <v>2018</v>
      </c>
    </row>
    <row r="201" spans="1:3" x14ac:dyDescent="0.35">
      <c r="A201" s="51">
        <v>43398</v>
      </c>
      <c r="B201" s="32">
        <v>7.72</v>
      </c>
      <c r="C201" s="32">
        <f t="shared" si="31"/>
        <v>2018</v>
      </c>
    </row>
    <row r="202" spans="1:3" x14ac:dyDescent="0.35">
      <c r="A202" s="51">
        <v>43405</v>
      </c>
      <c r="B202" s="32">
        <v>7.76</v>
      </c>
      <c r="C202" s="32">
        <f t="shared" si="31"/>
        <v>2018</v>
      </c>
    </row>
    <row r="203" spans="1:3" x14ac:dyDescent="0.35">
      <c r="A203" s="51">
        <v>43412</v>
      </c>
      <c r="B203" s="32">
        <v>7.71</v>
      </c>
      <c r="C203" s="32">
        <f t="shared" si="31"/>
        <v>2018</v>
      </c>
    </row>
    <row r="204" spans="1:3" x14ac:dyDescent="0.35">
      <c r="A204" s="51">
        <v>43419</v>
      </c>
      <c r="B204" s="32">
        <v>7.79</v>
      </c>
      <c r="C204" s="32">
        <f t="shared" si="31"/>
        <v>2018</v>
      </c>
    </row>
    <row r="205" spans="1:3" x14ac:dyDescent="0.35">
      <c r="A205" s="51">
        <v>43426</v>
      </c>
      <c r="B205" s="32">
        <v>7.94</v>
      </c>
      <c r="C205" s="32">
        <f t="shared" si="31"/>
        <v>2018</v>
      </c>
    </row>
    <row r="206" spans="1:3" x14ac:dyDescent="0.35">
      <c r="A206" s="51">
        <v>43433</v>
      </c>
      <c r="B206" s="32">
        <v>7.97</v>
      </c>
      <c r="C206" s="32">
        <f t="shared" si="31"/>
        <v>2018</v>
      </c>
    </row>
    <row r="207" spans="1:3" x14ac:dyDescent="0.35">
      <c r="A207" s="51">
        <v>43440</v>
      </c>
      <c r="B207" s="32">
        <v>7.95</v>
      </c>
      <c r="C207" s="32">
        <f t="shared" si="31"/>
        <v>2018</v>
      </c>
    </row>
    <row r="208" spans="1:3" x14ac:dyDescent="0.35">
      <c r="A208" s="51">
        <v>43447</v>
      </c>
      <c r="B208" s="32">
        <v>7.97</v>
      </c>
      <c r="C208" s="32">
        <f t="shared" si="31"/>
        <v>2018</v>
      </c>
    </row>
    <row r="209" spans="1:3" x14ac:dyDescent="0.35">
      <c r="A209" s="51">
        <v>43454</v>
      </c>
      <c r="B209" s="32">
        <v>8</v>
      </c>
      <c r="C209" s="32">
        <f t="shared" si="31"/>
        <v>2018</v>
      </c>
    </row>
    <row r="210" spans="1:3" x14ac:dyDescent="0.35">
      <c r="A210" s="51">
        <v>43461</v>
      </c>
      <c r="B210" s="32">
        <v>8.17</v>
      </c>
      <c r="C210" s="32">
        <f t="shared" si="31"/>
        <v>2018</v>
      </c>
    </row>
    <row r="211" spans="1:3" x14ac:dyDescent="0.35">
      <c r="A211" s="51">
        <v>43468</v>
      </c>
      <c r="B211" s="32">
        <v>8.06</v>
      </c>
      <c r="C211" s="32">
        <f t="shared" si="31"/>
        <v>2019</v>
      </c>
    </row>
    <row r="212" spans="1:3" x14ac:dyDescent="0.35">
      <c r="A212" s="51">
        <v>43475</v>
      </c>
      <c r="B212" s="32">
        <v>8</v>
      </c>
      <c r="C212" s="32">
        <f t="shared" si="31"/>
        <v>2019</v>
      </c>
    </row>
    <row r="213" spans="1:3" x14ac:dyDescent="0.35">
      <c r="A213" s="51">
        <v>43482</v>
      </c>
      <c r="B213" s="32">
        <v>7.91</v>
      </c>
      <c r="C213" s="32">
        <f t="shared" si="31"/>
        <v>2019</v>
      </c>
    </row>
    <row r="214" spans="1:3" x14ac:dyDescent="0.35">
      <c r="A214" s="51">
        <v>43489</v>
      </c>
      <c r="B214" s="32">
        <v>7.91</v>
      </c>
      <c r="C214" s="32">
        <f t="shared" si="31"/>
        <v>2019</v>
      </c>
    </row>
    <row r="215" spans="1:3" x14ac:dyDescent="0.35">
      <c r="A215" s="51">
        <v>43496</v>
      </c>
      <c r="B215" s="32">
        <v>7.86</v>
      </c>
      <c r="C215" s="32">
        <f t="shared" si="31"/>
        <v>2019</v>
      </c>
    </row>
    <row r="216" spans="1:3" x14ac:dyDescent="0.35">
      <c r="A216" s="51">
        <v>43503</v>
      </c>
      <c r="B216" s="32">
        <v>7.9</v>
      </c>
      <c r="C216" s="32">
        <f t="shared" si="31"/>
        <v>2019</v>
      </c>
    </row>
    <row r="217" spans="1:3" x14ac:dyDescent="0.35">
      <c r="A217" s="51">
        <v>43510</v>
      </c>
      <c r="B217" s="32">
        <v>7.88</v>
      </c>
      <c r="C217" s="32">
        <f t="shared" si="31"/>
        <v>2019</v>
      </c>
    </row>
    <row r="218" spans="1:3" x14ac:dyDescent="0.35">
      <c r="A218" s="51">
        <v>43517</v>
      </c>
      <c r="B218" s="32">
        <v>7.85</v>
      </c>
      <c r="C218" s="32">
        <f t="shared" si="31"/>
        <v>2019</v>
      </c>
    </row>
    <row r="219" spans="1:3" x14ac:dyDescent="0.35">
      <c r="A219" s="51">
        <v>43524</v>
      </c>
      <c r="B219" s="32">
        <v>8.1</v>
      </c>
      <c r="C219" s="32">
        <f t="shared" si="31"/>
        <v>2019</v>
      </c>
    </row>
    <row r="220" spans="1:3" x14ac:dyDescent="0.35">
      <c r="A220" s="51">
        <v>43531</v>
      </c>
      <c r="B220" s="32">
        <v>8</v>
      </c>
      <c r="C220" s="32">
        <f t="shared" si="31"/>
        <v>2019</v>
      </c>
    </row>
    <row r="221" spans="1:3" x14ac:dyDescent="0.35">
      <c r="A221" s="51">
        <v>43538</v>
      </c>
      <c r="B221" s="32">
        <v>8.09</v>
      </c>
      <c r="C221" s="32">
        <f t="shared" si="31"/>
        <v>2019</v>
      </c>
    </row>
    <row r="222" spans="1:3" x14ac:dyDescent="0.35">
      <c r="A222" s="51">
        <v>43545</v>
      </c>
      <c r="B222" s="32">
        <v>8.15</v>
      </c>
      <c r="C222" s="32">
        <f t="shared" si="31"/>
        <v>2019</v>
      </c>
    </row>
    <row r="223" spans="1:3" x14ac:dyDescent="0.35">
      <c r="A223" s="51">
        <v>43552</v>
      </c>
      <c r="B223" s="32">
        <v>7.85</v>
      </c>
      <c r="C223" s="32">
        <f t="shared" si="31"/>
        <v>2019</v>
      </c>
    </row>
    <row r="224" spans="1:3" x14ac:dyDescent="0.35">
      <c r="A224" s="51">
        <v>43559</v>
      </c>
      <c r="B224" s="32">
        <v>7.8</v>
      </c>
      <c r="C224" s="32">
        <f t="shared" si="31"/>
        <v>2019</v>
      </c>
    </row>
    <row r="225" spans="1:3" x14ac:dyDescent="0.35">
      <c r="A225" s="51">
        <v>43566</v>
      </c>
      <c r="B225" s="32">
        <v>7.76</v>
      </c>
      <c r="C225" s="32">
        <f t="shared" si="31"/>
        <v>2019</v>
      </c>
    </row>
    <row r="226" spans="1:3" x14ac:dyDescent="0.35">
      <c r="A226" s="51">
        <v>43572</v>
      </c>
      <c r="B226" s="32">
        <v>7.81</v>
      </c>
      <c r="C226" s="32">
        <f t="shared" si="31"/>
        <v>2019</v>
      </c>
    </row>
    <row r="227" spans="1:3" x14ac:dyDescent="0.35">
      <c r="A227" s="51">
        <v>43580</v>
      </c>
      <c r="B227" s="32">
        <v>7.75</v>
      </c>
      <c r="C227" s="32">
        <f t="shared" si="31"/>
        <v>2019</v>
      </c>
    </row>
    <row r="228" spans="1:3" x14ac:dyDescent="0.35">
      <c r="A228" s="51">
        <v>43587</v>
      </c>
      <c r="B228" s="32">
        <v>8.1999999999999993</v>
      </c>
      <c r="C228" s="32">
        <f t="shared" si="31"/>
        <v>2019</v>
      </c>
    </row>
    <row r="229" spans="1:3" x14ac:dyDescent="0.35">
      <c r="A229" s="51">
        <v>43594</v>
      </c>
      <c r="B229" s="32">
        <v>8.02</v>
      </c>
      <c r="C229" s="32">
        <f t="shared" si="31"/>
        <v>2019</v>
      </c>
    </row>
    <row r="230" spans="1:3" x14ac:dyDescent="0.35">
      <c r="A230" s="51">
        <v>43601</v>
      </c>
      <c r="B230" s="32">
        <v>8.0500000000000007</v>
      </c>
      <c r="C230" s="32">
        <f t="shared" si="31"/>
        <v>2019</v>
      </c>
    </row>
    <row r="231" spans="1:3" x14ac:dyDescent="0.35">
      <c r="A231" s="51">
        <v>43608</v>
      </c>
      <c r="B231" s="32">
        <v>8.0299999999999994</v>
      </c>
      <c r="C231" s="32">
        <f t="shared" si="31"/>
        <v>2019</v>
      </c>
    </row>
    <row r="232" spans="1:3" x14ac:dyDescent="0.35">
      <c r="A232" s="51">
        <v>43615</v>
      </c>
      <c r="B232" s="32">
        <v>8.0500000000000007</v>
      </c>
      <c r="C232" s="32">
        <f t="shared" si="31"/>
        <v>2019</v>
      </c>
    </row>
    <row r="233" spans="1:3" x14ac:dyDescent="0.35">
      <c r="A233" s="51">
        <v>43622</v>
      </c>
      <c r="B233" s="32">
        <v>8.3000000000000007</v>
      </c>
      <c r="C233" s="32">
        <f t="shared" si="31"/>
        <v>2019</v>
      </c>
    </row>
    <row r="234" spans="1:3" x14ac:dyDescent="0.35">
      <c r="A234" s="51">
        <v>43629</v>
      </c>
      <c r="B234" s="32">
        <v>8.2799999999999994</v>
      </c>
      <c r="C234" s="32">
        <f t="shared" si="31"/>
        <v>2019</v>
      </c>
    </row>
    <row r="235" spans="1:3" x14ac:dyDescent="0.35">
      <c r="A235" s="51">
        <v>43636</v>
      </c>
      <c r="B235" s="32">
        <v>8.24</v>
      </c>
      <c r="C235" s="32">
        <f t="shared" si="31"/>
        <v>2019</v>
      </c>
    </row>
    <row r="236" spans="1:3" x14ac:dyDescent="0.35">
      <c r="A236" s="51">
        <v>43643</v>
      </c>
      <c r="B236" s="32">
        <v>8.18</v>
      </c>
      <c r="C236" s="32">
        <f t="shared" si="31"/>
        <v>2019</v>
      </c>
    </row>
    <row r="237" spans="1:3" x14ac:dyDescent="0.35">
      <c r="A237" s="51">
        <v>43650</v>
      </c>
      <c r="B237" s="32">
        <v>8.1</v>
      </c>
      <c r="C237" s="32">
        <f t="shared" si="31"/>
        <v>2019</v>
      </c>
    </row>
    <row r="238" spans="1:3" x14ac:dyDescent="0.35">
      <c r="A238" s="51">
        <v>43657</v>
      </c>
      <c r="B238" s="32">
        <v>8.17</v>
      </c>
      <c r="C238" s="32">
        <f t="shared" si="31"/>
        <v>2019</v>
      </c>
    </row>
    <row r="239" spans="1:3" x14ac:dyDescent="0.35">
      <c r="A239" s="51">
        <v>43664</v>
      </c>
      <c r="B239" s="32">
        <v>8.1300000000000008</v>
      </c>
      <c r="C239" s="32">
        <f t="shared" si="31"/>
        <v>2019</v>
      </c>
    </row>
    <row r="240" spans="1:3" x14ac:dyDescent="0.35">
      <c r="A240" s="51">
        <v>43671</v>
      </c>
      <c r="B240" s="32">
        <v>8.15</v>
      </c>
      <c r="C240" s="32">
        <f t="shared" si="31"/>
        <v>2019</v>
      </c>
    </row>
    <row r="241" spans="1:3" x14ac:dyDescent="0.35">
      <c r="A241" s="51">
        <v>43678</v>
      </c>
      <c r="B241" s="32">
        <v>8.01</v>
      </c>
      <c r="C241" s="32">
        <f t="shared" si="31"/>
        <v>2019</v>
      </c>
    </row>
    <row r="242" spans="1:3" x14ac:dyDescent="0.35">
      <c r="A242" s="51">
        <v>43685</v>
      </c>
      <c r="B242" s="32">
        <v>8.15</v>
      </c>
      <c r="C242" s="32">
        <f t="shared" si="31"/>
        <v>2019</v>
      </c>
    </row>
    <row r="243" spans="1:3" x14ac:dyDescent="0.35">
      <c r="A243" s="51">
        <v>43692</v>
      </c>
      <c r="B243" s="32">
        <v>8.0500000000000007</v>
      </c>
      <c r="C243" s="32">
        <f t="shared" si="31"/>
        <v>2019</v>
      </c>
    </row>
    <row r="244" spans="1:3" x14ac:dyDescent="0.35">
      <c r="A244" s="51">
        <v>43699</v>
      </c>
      <c r="B244" s="32">
        <v>7.96</v>
      </c>
      <c r="C244" s="32">
        <f t="shared" si="31"/>
        <v>2019</v>
      </c>
    </row>
    <row r="245" spans="1:3" x14ac:dyDescent="0.35">
      <c r="A245" s="51">
        <v>43706</v>
      </c>
      <c r="B245" s="32">
        <v>7.87</v>
      </c>
      <c r="C245" s="32">
        <f t="shared" si="31"/>
        <v>2019</v>
      </c>
    </row>
    <row r="246" spans="1:3" x14ac:dyDescent="0.35">
      <c r="A246" s="51">
        <v>43713</v>
      </c>
      <c r="B246" s="32">
        <v>7.81</v>
      </c>
      <c r="C246" s="32">
        <f t="shared" si="31"/>
        <v>2019</v>
      </c>
    </row>
    <row r="247" spans="1:3" x14ac:dyDescent="0.35">
      <c r="A247" s="51">
        <v>43720</v>
      </c>
      <c r="B247" s="32">
        <v>7.72</v>
      </c>
      <c r="C247" s="32">
        <f t="shared" si="31"/>
        <v>2019</v>
      </c>
    </row>
    <row r="248" spans="1:3" x14ac:dyDescent="0.35">
      <c r="A248" s="51">
        <v>43727</v>
      </c>
      <c r="B248" s="32">
        <v>7.72</v>
      </c>
      <c r="C248" s="32">
        <f t="shared" si="31"/>
        <v>2019</v>
      </c>
    </row>
    <row r="249" spans="1:3" x14ac:dyDescent="0.35">
      <c r="A249" s="51">
        <v>43734</v>
      </c>
      <c r="B249" s="32">
        <v>7.61</v>
      </c>
      <c r="C249" s="32">
        <f t="shared" si="31"/>
        <v>2019</v>
      </c>
    </row>
    <row r="250" spans="1:3" x14ac:dyDescent="0.35">
      <c r="A250" s="51">
        <v>43741</v>
      </c>
      <c r="B250" s="32">
        <v>7.65</v>
      </c>
      <c r="C250" s="32">
        <f t="shared" si="31"/>
        <v>2019</v>
      </c>
    </row>
    <row r="251" spans="1:3" x14ac:dyDescent="0.35">
      <c r="A251" s="51">
        <v>43748</v>
      </c>
      <c r="B251" s="32">
        <v>7.7</v>
      </c>
      <c r="C251" s="32">
        <f t="shared" si="31"/>
        <v>2019</v>
      </c>
    </row>
    <row r="252" spans="1:3" x14ac:dyDescent="0.35">
      <c r="A252" s="51">
        <v>43755</v>
      </c>
      <c r="B252" s="32">
        <v>7.67</v>
      </c>
      <c r="C252" s="32">
        <f t="shared" si="31"/>
        <v>2019</v>
      </c>
    </row>
    <row r="253" spans="1:3" x14ac:dyDescent="0.35">
      <c r="A253" s="51">
        <v>43762</v>
      </c>
      <c r="B253" s="32">
        <v>7.65</v>
      </c>
      <c r="C253" s="32">
        <f t="shared" si="31"/>
        <v>2019</v>
      </c>
    </row>
    <row r="254" spans="1:3" x14ac:dyDescent="0.35">
      <c r="A254" s="51">
        <v>43769</v>
      </c>
      <c r="B254" s="32">
        <v>7.62</v>
      </c>
      <c r="C254" s="32">
        <f t="shared" si="31"/>
        <v>2019</v>
      </c>
    </row>
    <row r="255" spans="1:3" x14ac:dyDescent="0.35">
      <c r="A255" s="51">
        <v>43776</v>
      </c>
      <c r="B255" s="32">
        <v>7.55</v>
      </c>
      <c r="C255" s="32">
        <f t="shared" si="31"/>
        <v>2019</v>
      </c>
    </row>
    <row r="256" spans="1:3" x14ac:dyDescent="0.35">
      <c r="A256" s="51">
        <v>43783</v>
      </c>
      <c r="B256" s="32">
        <v>7.45</v>
      </c>
      <c r="C256" s="32">
        <f t="shared" si="31"/>
        <v>2019</v>
      </c>
    </row>
    <row r="257" spans="1:3" x14ac:dyDescent="0.35">
      <c r="A257" s="51">
        <v>43790</v>
      </c>
      <c r="B257" s="32">
        <v>7.43</v>
      </c>
      <c r="C257" s="32">
        <f t="shared" si="31"/>
        <v>2019</v>
      </c>
    </row>
    <row r="258" spans="1:3" x14ac:dyDescent="0.35">
      <c r="A258" s="51">
        <v>43797</v>
      </c>
      <c r="B258" s="32">
        <v>7.46</v>
      </c>
      <c r="C258" s="32">
        <f t="shared" si="31"/>
        <v>2019</v>
      </c>
    </row>
    <row r="259" spans="1:3" x14ac:dyDescent="0.35">
      <c r="A259" s="51">
        <v>43804</v>
      </c>
      <c r="B259" s="32">
        <v>7.4</v>
      </c>
      <c r="C259" s="32">
        <f t="shared" si="31"/>
        <v>2019</v>
      </c>
    </row>
    <row r="260" spans="1:3" x14ac:dyDescent="0.35">
      <c r="A260" s="51">
        <v>43810</v>
      </c>
      <c r="B260" s="32">
        <v>7.04</v>
      </c>
      <c r="C260" s="32">
        <f t="shared" ref="C260:C262" si="32">YEAR(A260)</f>
        <v>2019</v>
      </c>
    </row>
    <row r="261" spans="1:3" x14ac:dyDescent="0.35">
      <c r="A261" s="51">
        <v>43818</v>
      </c>
      <c r="B261" s="32">
        <v>6.8</v>
      </c>
      <c r="C261" s="32">
        <f t="shared" si="32"/>
        <v>2019</v>
      </c>
    </row>
    <row r="262" spans="1:3" x14ac:dyDescent="0.35">
      <c r="A262" s="51">
        <v>43825</v>
      </c>
      <c r="B262" s="32">
        <v>7.25</v>
      </c>
      <c r="C262" s="32">
        <f t="shared" si="32"/>
        <v>2019</v>
      </c>
    </row>
  </sheetData>
  <mergeCells count="1">
    <mergeCell ref="A1:C1"/>
  </mergeCell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Main</vt:lpstr>
      <vt:lpstr>Aux_hist</vt:lpstr>
      <vt:lpstr>Markowitz</vt:lpstr>
      <vt:lpstr>TwofundSepTheorem</vt:lpstr>
      <vt:lpstr>FRA</vt:lpstr>
      <vt:lpstr>Log_BIMBOA</vt:lpstr>
      <vt:lpstr>Log_CEMEX</vt:lpstr>
      <vt:lpstr>Log_WALMEX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actda</dc:creator>
  <cp:lastModifiedBy>actda</cp:lastModifiedBy>
  <cp:lastPrinted>2021-01-20T14:55:53Z</cp:lastPrinted>
  <dcterms:created xsi:type="dcterms:W3CDTF">2021-01-18T23:54:19Z</dcterms:created>
  <dcterms:modified xsi:type="dcterms:W3CDTF">2021-01-27T15:42:27Z</dcterms:modified>
</cp:coreProperties>
</file>