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3_Security_and_Risk_Management/Quatitative_risk_assessment/yasai/"/>
    </mc:Choice>
  </mc:AlternateContent>
  <xr:revisionPtr revIDLastSave="1932" documentId="8_{B0F9492C-1BE1-4876-A6DF-D5D3A409001E}" xr6:coauthVersionLast="47" xr6:coauthVersionMax="47" xr10:uidLastSave="{C13C50F9-B19D-4CAE-A4ED-DF87CBED9B65}"/>
  <bookViews>
    <workbookView xWindow="-120" yWindow="-120" windowWidth="29040" windowHeight="15720" xr2:uid="{8F1CEFE3-7870-4316-922B-DC92C7743EC0}"/>
  </bookViews>
  <sheets>
    <sheet name="Sheet1" sheetId="1" r:id="rId1"/>
    <sheet name="Simulation Output 1" sheetId="4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5" i="1"/>
  <c r="B15" i="1"/>
  <c r="C17" i="1"/>
  <c r="B17" i="1"/>
  <c r="B20" i="1"/>
  <c r="B19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<sst xmlns="http://schemas.openxmlformats.org/spreadsheetml/2006/main" count="89" uniqueCount="66">
  <si>
    <t>Customer base</t>
  </si>
  <si>
    <t>Heavy day probability</t>
  </si>
  <si>
    <t>Light day order probability</t>
  </si>
  <si>
    <t>Heavy day order probability</t>
  </si>
  <si>
    <t>Mean non-base order probability</t>
  </si>
  <si>
    <t>Order Revenue</t>
  </si>
  <si>
    <t>Current Staff</t>
  </si>
  <si>
    <t>Senior</t>
  </si>
  <si>
    <t>Junior</t>
  </si>
  <si>
    <t>Orders per day</t>
  </si>
  <si>
    <t>Cost per day</t>
  </si>
  <si>
    <t>Additional hires</t>
  </si>
  <si>
    <t>Total Workers</t>
  </si>
  <si>
    <t>Capacity</t>
  </si>
  <si>
    <t>Cost</t>
  </si>
  <si>
    <t>Demand</t>
  </si>
  <si>
    <t>Orders filled</t>
  </si>
  <si>
    <t>Revenue</t>
  </si>
  <si>
    <t>Profit</t>
  </si>
  <si>
    <t>Gain/Loss</t>
  </si>
  <si>
    <t>Orders Lost</t>
  </si>
  <si>
    <t>YASAI Simulation Output</t>
  </si>
  <si>
    <t>Workbook</t>
  </si>
  <si>
    <t>Hire_workers.xlsx</t>
  </si>
  <si>
    <t>Sheet</t>
  </si>
  <si>
    <t>Sheet1</t>
  </si>
  <si>
    <t>Start Date</t>
  </si>
  <si>
    <t>Start Time</t>
  </si>
  <si>
    <t>Run Time (h:mm:ss)</t>
  </si>
  <si>
    <t>Scenarios:</t>
  </si>
  <si>
    <t>Sample Size:</t>
  </si>
  <si>
    <t>YASAI Version:</t>
  </si>
  <si>
    <t>Use Same Seed?</t>
  </si>
  <si>
    <t>Yes</t>
  </si>
  <si>
    <t>Random Number Seed:</t>
  </si>
  <si>
    <t>Parameter</t>
  </si>
  <si>
    <t>Scenario</t>
  </si>
  <si>
    <t>Junior hires</t>
  </si>
  <si>
    <t>Senior Hires</t>
  </si>
  <si>
    <t>Output Name</t>
  </si>
  <si>
    <t>Loss</t>
  </si>
  <si>
    <t>Observations</t>
  </si>
  <si>
    <t>Mean</t>
  </si>
  <si>
    <t>Standard
Deviation</t>
  </si>
  <si>
    <t>Minimum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</si>
  <si>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</si>
  <si>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</si>
  <si>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</si>
  <si>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</si>
  <si>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</si>
  <si>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</si>
  <si>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</si>
  <si>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</si>
  <si>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</si>
  <si>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</si>
  <si>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</si>
  <si>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</si>
  <si>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</si>
  <si>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</si>
  <si>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</si>
  <si>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</si>
  <si>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</si>
  <si>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</si>
  <si>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</si>
  <si>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Maximum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</si>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</sst>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ve\OneDrive\MSc_Docs\Module_3_Security_and_Risk_Management\Quatitative_risk_assessment\yasai\yasai.xla" TargetMode="External"/><Relationship Id="rId1" Type="http://schemas.openxmlformats.org/officeDocument/2006/relationships/externalLinkPath" Target="file:///C:\Users\Steve\OneDrive\MSc_Docs\Module_3_Security_and_Risk_Management\Quatitative_risk_assessment\yasai\yasa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ASAI Blank Sheet"/>
    </sheetNames>
    <definedNames>
      <definedName name="genBinomial"/>
      <definedName name="genPoisson"/>
      <definedName name="Parameter"/>
      <definedName name="simOutpu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CC88-193E-47F1-A630-30F00D468E4F}">
  <dimension ref="A1:C28"/>
  <sheetViews>
    <sheetView tabSelected="1" workbookViewId="0">
      <selection activeCell="E22" sqref="E22"/>
    </sheetView>
  </sheetViews>
  <sheetFormatPr defaultRowHeight="15" x14ac:dyDescent="0.25"/>
  <cols>
    <col min="1" max="1" width="30.85546875" bestFit="1" customWidth="1"/>
    <col min="2" max="2" width="35.140625" customWidth="1"/>
    <col min="3" max="3" width="28.42578125" customWidth="1"/>
  </cols>
  <sheetData>
    <row r="1" spans="1:3" x14ac:dyDescent="0.25">
      <c r="A1" s="13" t="s">
        <v>0</v>
      </c>
      <c r="B1" s="13">
        <v>35</v>
      </c>
    </row>
    <row r="2" spans="1:3" x14ac:dyDescent="0.25">
      <c r="A2" s="13" t="s">
        <v>1</v>
      </c>
      <c r="B2" s="13">
        <v>0.4</v>
      </c>
    </row>
    <row r="3" spans="1:3" x14ac:dyDescent="0.25">
      <c r="A3" s="13" t="s">
        <v>2</v>
      </c>
      <c r="B3" s="13">
        <v>0.25</v>
      </c>
    </row>
    <row r="4" spans="1:3" x14ac:dyDescent="0.25">
      <c r="A4" s="13" t="s">
        <v>3</v>
      </c>
      <c r="B4" s="13">
        <v>0.35</v>
      </c>
    </row>
    <row r="6" spans="1:3" x14ac:dyDescent="0.25">
      <c r="A6" s="13" t="s">
        <v>4</v>
      </c>
      <c r="B6" s="13">
        <v>8</v>
      </c>
    </row>
    <row r="8" spans="1:3" x14ac:dyDescent="0.25">
      <c r="A8" s="13" t="s">
        <v>5</v>
      </c>
      <c r="B8" s="13">
        <v>200</v>
      </c>
    </row>
    <row r="10" spans="1:3" x14ac:dyDescent="0.25">
      <c r="B10" s="13" t="s">
        <v>7</v>
      </c>
      <c r="C10" s="13" t="s">
        <v>8</v>
      </c>
    </row>
    <row r="11" spans="1:3" x14ac:dyDescent="0.25">
      <c r="A11" s="13" t="s">
        <v>6</v>
      </c>
      <c r="B11" s="13">
        <v>2</v>
      </c>
      <c r="C11" s="13">
        <v>3</v>
      </c>
    </row>
    <row r="12" spans="1:3" x14ac:dyDescent="0.25">
      <c r="A12" s="13" t="s">
        <v>9</v>
      </c>
      <c r="B12" s="13">
        <v>3</v>
      </c>
      <c r="C12" s="13">
        <v>2</v>
      </c>
    </row>
    <row r="13" spans="1:3" x14ac:dyDescent="0.25">
      <c r="A13" s="13" t="s">
        <v>10</v>
      </c>
      <c r="B13" s="13">
        <v>500</v>
      </c>
      <c r="C13" s="13">
        <v>350</v>
      </c>
    </row>
    <row r="14" spans="1:3" x14ac:dyDescent="0.25">
      <c r="A14" s="13"/>
      <c r="B14" s="13"/>
      <c r="C14" s="13"/>
    </row>
    <row r="15" spans="1:3" x14ac:dyDescent="0.25">
      <c r="A15" s="13" t="s">
        <v>11</v>
      </c>
      <c r="B15" s="13">
        <f ca="1">[1]!Parameter({0,1},3,"Senior Hires")</f>
        <v>0</v>
      </c>
      <c r="C15" s="13">
        <f ca="1">[1]!Parameter({0,1,2},1,"Junior hires")</f>
        <v>0</v>
      </c>
    </row>
    <row r="16" spans="1:3" x14ac:dyDescent="0.25">
      <c r="A16" s="13"/>
      <c r="B16" s="13"/>
      <c r="C16" s="13"/>
    </row>
    <row r="17" spans="1:3" x14ac:dyDescent="0.25">
      <c r="A17" s="13" t="s">
        <v>12</v>
      </c>
      <c r="B17" s="13">
        <f ca="1">B11+B15</f>
        <v>2</v>
      </c>
      <c r="C17" s="13">
        <f ca="1">C11+C15</f>
        <v>3</v>
      </c>
    </row>
    <row r="19" spans="1:3" x14ac:dyDescent="0.25">
      <c r="A19" s="13" t="s">
        <v>13</v>
      </c>
      <c r="B19" s="13">
        <f ca="1">SUMPRODUCT(B12:C12,B17:C17)</f>
        <v>12</v>
      </c>
    </row>
    <row r="20" spans="1:3" x14ac:dyDescent="0.25">
      <c r="A20" s="13" t="s">
        <v>14</v>
      </c>
      <c r="B20" s="13">
        <f ca="1">SUMPRODUCT(B13:C13,B17:C17)</f>
        <v>2050</v>
      </c>
    </row>
    <row r="22" spans="1:3" x14ac:dyDescent="0.25">
      <c r="A22" s="13" t="s">
        <v>15</v>
      </c>
      <c r="B22" s="13">
        <f ca="1">[1]!genBinomial(B1,B3+[1]!genBinomial(1,B2)*(B4-B3))+[1]!genPoisson(B6)</f>
        <v>18</v>
      </c>
    </row>
    <row r="24" spans="1:3" x14ac:dyDescent="0.25">
      <c r="A24" s="13" t="s">
        <v>16</v>
      </c>
      <c r="B24" s="13">
        <f ca="1">MIN(B19,B22)</f>
        <v>12</v>
      </c>
    </row>
    <row r="25" spans="1:3" x14ac:dyDescent="0.25">
      <c r="A25" s="13" t="s">
        <v>17</v>
      </c>
      <c r="B25" s="13">
        <f ca="1">B8*B24</f>
        <v>2400</v>
      </c>
    </row>
    <row r="26" spans="1:3" x14ac:dyDescent="0.25">
      <c r="A26" s="13" t="s">
        <v>18</v>
      </c>
      <c r="B26" s="13">
        <f ca="1">[1]!simOutput(B25-B20,A26)</f>
        <v>350</v>
      </c>
    </row>
    <row r="27" spans="1:3" x14ac:dyDescent="0.25">
      <c r="A27" s="13" t="s">
        <v>19</v>
      </c>
      <c r="B27" s="13">
        <f ca="1">[1]!simOutput(ABS(B26),IF(B26&gt;=0,"Gain","Loss"))</f>
        <v>350</v>
      </c>
    </row>
    <row r="28" spans="1:3" x14ac:dyDescent="0.25">
      <c r="A28" s="13" t="s">
        <v>20</v>
      </c>
      <c r="B28" s="13">
        <f ca="1">[1]!simOutput(B22-B24,A28)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2C96-D2B5-4382-9221-C98BA9B1741E}">
  <dimension ref="A1:Z44"/>
  <sheetViews>
    <sheetView topLeftCell="A9" workbookViewId="0">
      <selection activeCell="D42" sqref="D42"/>
    </sheetView>
  </sheetViews>
  <sheetFormatPr defaultRowHeight="15" x14ac:dyDescent="0.25"/>
  <cols>
    <col min="1" max="1" width="18.85546875" bestFit="1" customWidth="1"/>
    <col min="2" max="2" width="17" bestFit="1" customWidth="1"/>
    <col min="3" max="3" width="21.85546875" bestFit="1" customWidth="1"/>
    <col min="4" max="4" width="7.5703125" bestFit="1" customWidth="1"/>
    <col min="5" max="5" width="9.5703125" bestFit="1" customWidth="1"/>
    <col min="6" max="6" width="9.7109375" bestFit="1" customWidth="1"/>
    <col min="7" max="25" width="10.140625" bestFit="1" customWidth="1"/>
    <col min="26" max="26" width="10" bestFit="1" customWidth="1"/>
  </cols>
  <sheetData>
    <row r="1" spans="1:4" x14ac:dyDescent="0.25">
      <c r="A1" s="11" t="s">
        <v>21</v>
      </c>
      <c r="B1" s="12"/>
    </row>
    <row r="3" spans="1:4" x14ac:dyDescent="0.25">
      <c r="A3" s="1" t="s">
        <v>22</v>
      </c>
      <c r="B3" s="2" t="s">
        <v>23</v>
      </c>
      <c r="C3" s="1" t="s">
        <v>31</v>
      </c>
      <c r="D3">
        <v>3</v>
      </c>
    </row>
    <row r="4" spans="1:4" x14ac:dyDescent="0.25">
      <c r="A4" s="1" t="s">
        <v>24</v>
      </c>
      <c r="B4" s="2" t="s">
        <v>25</v>
      </c>
      <c r="C4" s="1" t="s">
        <v>32</v>
      </c>
      <c r="D4" t="s">
        <v>33</v>
      </c>
    </row>
    <row r="5" spans="1:4" x14ac:dyDescent="0.25">
      <c r="A5" s="1" t="s">
        <v>26</v>
      </c>
      <c r="B5" s="3">
        <v>45044</v>
      </c>
      <c r="C5" s="1" t="s">
        <v>34</v>
      </c>
      <c r="D5">
        <v>1</v>
      </c>
    </row>
    <row r="6" spans="1:4" x14ac:dyDescent="0.25">
      <c r="A6" s="1" t="s">
        <v>27</v>
      </c>
      <c r="B6" s="4">
        <v>0.69585648148148149</v>
      </c>
    </row>
    <row r="7" spans="1:4" x14ac:dyDescent="0.25">
      <c r="A7" s="1" t="s">
        <v>28</v>
      </c>
      <c r="B7" s="5">
        <v>3.4722222222222222E-5</v>
      </c>
    </row>
    <row r="8" spans="1:4" x14ac:dyDescent="0.25">
      <c r="A8" s="1" t="s">
        <v>29</v>
      </c>
      <c r="B8" s="2">
        <v>6</v>
      </c>
    </row>
    <row r="9" spans="1:4" x14ac:dyDescent="0.25">
      <c r="A9" s="1" t="s">
        <v>30</v>
      </c>
      <c r="B9" s="2">
        <v>1000</v>
      </c>
    </row>
    <row r="11" spans="1:4" x14ac:dyDescent="0.25">
      <c r="B11" s="6" t="s">
        <v>35</v>
      </c>
    </row>
    <row r="12" spans="1:4" x14ac:dyDescent="0.25">
      <c r="A12" s="6" t="s">
        <v>36</v>
      </c>
      <c r="B12" s="7" t="s">
        <v>37</v>
      </c>
      <c r="C12" s="7" t="s">
        <v>38</v>
      </c>
    </row>
    <row r="13" spans="1:4" x14ac:dyDescent="0.25">
      <c r="A13" s="7">
        <v>1</v>
      </c>
      <c r="B13">
        <v>0</v>
      </c>
      <c r="C13">
        <v>0</v>
      </c>
    </row>
    <row r="14" spans="1:4" x14ac:dyDescent="0.25">
      <c r="A14" s="7">
        <v>2</v>
      </c>
      <c r="B14">
        <v>1</v>
      </c>
      <c r="C14">
        <v>0</v>
      </c>
    </row>
    <row r="15" spans="1:4" x14ac:dyDescent="0.25">
      <c r="A15" s="7">
        <v>3</v>
      </c>
      <c r="B15">
        <v>2</v>
      </c>
      <c r="C15">
        <v>0</v>
      </c>
    </row>
    <row r="16" spans="1:4" x14ac:dyDescent="0.25">
      <c r="A16" s="7">
        <v>4</v>
      </c>
      <c r="B16">
        <v>0</v>
      </c>
      <c r="C16">
        <v>1</v>
      </c>
    </row>
    <row r="17" spans="1:26" x14ac:dyDescent="0.25">
      <c r="A17" s="7">
        <v>5</v>
      </c>
      <c r="B17">
        <v>1</v>
      </c>
      <c r="C17">
        <v>1</v>
      </c>
    </row>
    <row r="18" spans="1:26" x14ac:dyDescent="0.25">
      <c r="A18" s="7">
        <v>6</v>
      </c>
      <c r="B18">
        <v>2</v>
      </c>
      <c r="C18">
        <v>1</v>
      </c>
    </row>
    <row r="20" spans="1:26" ht="30" x14ac:dyDescent="0.25">
      <c r="A20" s="6" t="s">
        <v>39</v>
      </c>
      <c r="B20" s="6" t="s">
        <v>36</v>
      </c>
      <c r="C20" s="6" t="s">
        <v>41</v>
      </c>
      <c r="D20" s="6" t="s">
        <v>42</v>
      </c>
      <c r="E20" s="9" t="s">
        <v>43</v>
      </c>
      <c r="F20" s="6" t="s">
        <v>44</v>
      </c>
      <c r="G20" s="9" t="s">
        <v>45</v>
      </c>
      <c r="H20" s="9" t="s">
        <v>46</v>
      </c>
      <c r="I20" s="9" t="s">
        <v>47</v>
      </c>
      <c r="J20" s="9" t="s">
        <v>48</v>
      </c>
      <c r="K20" s="9" t="s">
        <v>49</v>
      </c>
      <c r="L20" s="9" t="s">
        <v>50</v>
      </c>
      <c r="M20" s="9" t="s">
        <v>51</v>
      </c>
      <c r="N20" s="9" t="s">
        <v>52</v>
      </c>
      <c r="O20" s="9" t="s">
        <v>53</v>
      </c>
      <c r="P20" s="9" t="s">
        <v>54</v>
      </c>
      <c r="Q20" s="9" t="s">
        <v>55</v>
      </c>
      <c r="R20" s="9" t="s">
        <v>56</v>
      </c>
      <c r="S20" s="9" t="s">
        <v>57</v>
      </c>
      <c r="T20" s="9" t="s">
        <v>58</v>
      </c>
      <c r="U20" s="9" t="s">
        <v>59</v>
      </c>
      <c r="V20" s="9" t="s">
        <v>60</v>
      </c>
      <c r="W20" s="9" t="s">
        <v>61</v>
      </c>
      <c r="X20" s="9" t="s">
        <v>62</v>
      </c>
      <c r="Y20" s="9" t="s">
        <v>63</v>
      </c>
      <c r="Z20" s="6" t="s">
        <v>64</v>
      </c>
    </row>
    <row r="21" spans="1:26" x14ac:dyDescent="0.25">
      <c r="A21" s="8" t="s">
        <v>65</v>
      </c>
      <c r="B21">
        <v>1</v>
      </c>
      <c r="C21">
        <v>978</v>
      </c>
      <c r="D21" s="10">
        <v>343.86503067484665</v>
      </c>
      <c r="E21" s="10">
        <v>34.504686226595112</v>
      </c>
      <c r="F21" s="10">
        <v>150</v>
      </c>
      <c r="G21" s="10">
        <v>350</v>
      </c>
      <c r="H21" s="10">
        <v>350</v>
      </c>
      <c r="I21" s="10">
        <v>350</v>
      </c>
      <c r="J21" s="10">
        <v>350</v>
      </c>
      <c r="K21" s="10">
        <v>350</v>
      </c>
      <c r="L21" s="10">
        <v>350</v>
      </c>
      <c r="M21" s="10">
        <v>350</v>
      </c>
      <c r="N21" s="10">
        <v>350</v>
      </c>
      <c r="O21" s="10">
        <v>350</v>
      </c>
      <c r="P21" s="10">
        <v>350</v>
      </c>
      <c r="Q21" s="10">
        <v>350</v>
      </c>
      <c r="R21" s="10">
        <v>350</v>
      </c>
      <c r="S21" s="10">
        <v>350</v>
      </c>
      <c r="T21" s="10">
        <v>350</v>
      </c>
      <c r="U21" s="10">
        <v>350</v>
      </c>
      <c r="V21" s="10">
        <v>350</v>
      </c>
      <c r="W21" s="10">
        <v>350</v>
      </c>
      <c r="X21" s="10">
        <v>350</v>
      </c>
      <c r="Y21" s="10">
        <v>350</v>
      </c>
      <c r="Z21" s="10">
        <v>350</v>
      </c>
    </row>
    <row r="22" spans="1:26" x14ac:dyDescent="0.25">
      <c r="A22" s="8" t="s">
        <v>65</v>
      </c>
      <c r="B22">
        <v>2</v>
      </c>
      <c r="C22">
        <v>948</v>
      </c>
      <c r="D22" s="10">
        <v>375.52742616033754</v>
      </c>
      <c r="E22" s="10">
        <v>84.18963538557901</v>
      </c>
      <c r="F22" s="10">
        <v>0</v>
      </c>
      <c r="G22" s="10">
        <v>200</v>
      </c>
      <c r="H22" s="10">
        <v>400</v>
      </c>
      <c r="I22" s="10">
        <v>400</v>
      </c>
      <c r="J22" s="10">
        <v>400</v>
      </c>
      <c r="K22" s="10">
        <v>400</v>
      </c>
      <c r="L22" s="10">
        <v>400</v>
      </c>
      <c r="M22" s="10">
        <v>400</v>
      </c>
      <c r="N22" s="10">
        <v>400</v>
      </c>
      <c r="O22" s="10">
        <v>400</v>
      </c>
      <c r="P22" s="10">
        <v>400</v>
      </c>
      <c r="Q22" s="10">
        <v>400</v>
      </c>
      <c r="R22" s="10">
        <v>400</v>
      </c>
      <c r="S22" s="10">
        <v>400</v>
      </c>
      <c r="T22" s="10">
        <v>400</v>
      </c>
      <c r="U22" s="10">
        <v>400</v>
      </c>
      <c r="V22" s="10">
        <v>400</v>
      </c>
      <c r="W22" s="10">
        <v>400</v>
      </c>
      <c r="X22" s="10">
        <v>400</v>
      </c>
      <c r="Y22" s="10">
        <v>400</v>
      </c>
      <c r="Z22" s="10">
        <v>400</v>
      </c>
    </row>
    <row r="23" spans="1:26" x14ac:dyDescent="0.25">
      <c r="A23" s="8" t="s">
        <v>65</v>
      </c>
      <c r="B23">
        <v>3</v>
      </c>
      <c r="C23">
        <v>865</v>
      </c>
      <c r="D23" s="10">
        <v>404.91329479768785</v>
      </c>
      <c r="E23" s="10">
        <v>109.51079399440276</v>
      </c>
      <c r="F23" s="10">
        <v>50</v>
      </c>
      <c r="G23" s="10">
        <v>50</v>
      </c>
      <c r="H23" s="10">
        <v>250</v>
      </c>
      <c r="I23" s="10">
        <v>250</v>
      </c>
      <c r="J23" s="10">
        <v>450</v>
      </c>
      <c r="K23" s="10">
        <v>450</v>
      </c>
      <c r="L23" s="10">
        <v>450</v>
      </c>
      <c r="M23" s="10">
        <v>450</v>
      </c>
      <c r="N23" s="10">
        <v>450</v>
      </c>
      <c r="O23" s="10">
        <v>450</v>
      </c>
      <c r="P23" s="10">
        <v>450</v>
      </c>
      <c r="Q23" s="10">
        <v>450</v>
      </c>
      <c r="R23" s="10">
        <v>450</v>
      </c>
      <c r="S23" s="10">
        <v>450</v>
      </c>
      <c r="T23" s="10">
        <v>450</v>
      </c>
      <c r="U23" s="10">
        <v>450</v>
      </c>
      <c r="V23" s="10">
        <v>450</v>
      </c>
      <c r="W23" s="10">
        <v>450</v>
      </c>
      <c r="X23" s="10">
        <v>450</v>
      </c>
      <c r="Y23" s="10">
        <v>450</v>
      </c>
      <c r="Z23" s="10">
        <v>450</v>
      </c>
    </row>
    <row r="24" spans="1:26" x14ac:dyDescent="0.25">
      <c r="A24" s="8" t="s">
        <v>65</v>
      </c>
      <c r="B24">
        <v>4</v>
      </c>
      <c r="C24">
        <v>915</v>
      </c>
      <c r="D24" s="10">
        <v>416.33879781420762</v>
      </c>
      <c r="E24" s="10">
        <v>99.908245502265288</v>
      </c>
      <c r="F24" s="10">
        <v>50</v>
      </c>
      <c r="G24" s="10">
        <v>50</v>
      </c>
      <c r="H24" s="10">
        <v>250</v>
      </c>
      <c r="I24" s="10">
        <v>450</v>
      </c>
      <c r="J24" s="10">
        <v>450</v>
      </c>
      <c r="K24" s="10">
        <v>450</v>
      </c>
      <c r="L24" s="10">
        <v>450</v>
      </c>
      <c r="M24" s="10">
        <v>450</v>
      </c>
      <c r="N24" s="10">
        <v>450</v>
      </c>
      <c r="O24" s="10">
        <v>450</v>
      </c>
      <c r="P24" s="10">
        <v>450</v>
      </c>
      <c r="Q24" s="10">
        <v>450</v>
      </c>
      <c r="R24" s="10">
        <v>450</v>
      </c>
      <c r="S24" s="10">
        <v>450</v>
      </c>
      <c r="T24" s="10">
        <v>450</v>
      </c>
      <c r="U24" s="10">
        <v>450</v>
      </c>
      <c r="V24" s="10">
        <v>450</v>
      </c>
      <c r="W24" s="10">
        <v>450</v>
      </c>
      <c r="X24" s="10">
        <v>450</v>
      </c>
      <c r="Y24" s="10">
        <v>450</v>
      </c>
      <c r="Z24" s="10">
        <v>450</v>
      </c>
    </row>
    <row r="25" spans="1:26" x14ac:dyDescent="0.25">
      <c r="A25" s="8" t="s">
        <v>65</v>
      </c>
      <c r="B25">
        <v>5</v>
      </c>
      <c r="C25">
        <v>811</v>
      </c>
      <c r="D25" s="10">
        <v>435.88162762022193</v>
      </c>
      <c r="E25" s="10">
        <v>131.58973202958956</v>
      </c>
      <c r="F25" s="10">
        <v>100</v>
      </c>
      <c r="G25" s="10">
        <v>100</v>
      </c>
      <c r="H25" s="10">
        <v>100</v>
      </c>
      <c r="I25" s="10">
        <v>300</v>
      </c>
      <c r="J25" s="10">
        <v>300</v>
      </c>
      <c r="K25" s="10">
        <v>500</v>
      </c>
      <c r="L25" s="10">
        <v>500</v>
      </c>
      <c r="M25" s="10">
        <v>500</v>
      </c>
      <c r="N25" s="10">
        <v>500</v>
      </c>
      <c r="O25" s="10">
        <v>500</v>
      </c>
      <c r="P25" s="10">
        <v>500</v>
      </c>
      <c r="Q25" s="10">
        <v>500</v>
      </c>
      <c r="R25" s="10">
        <v>500</v>
      </c>
      <c r="S25" s="10">
        <v>500</v>
      </c>
      <c r="T25" s="10">
        <v>500</v>
      </c>
      <c r="U25" s="10">
        <v>500</v>
      </c>
      <c r="V25" s="10">
        <v>500</v>
      </c>
      <c r="W25" s="10">
        <v>500</v>
      </c>
      <c r="X25" s="10">
        <v>500</v>
      </c>
      <c r="Y25" s="10">
        <v>500</v>
      </c>
      <c r="Z25" s="10">
        <v>500</v>
      </c>
    </row>
    <row r="26" spans="1:26" x14ac:dyDescent="0.25">
      <c r="A26" s="8" t="s">
        <v>65</v>
      </c>
      <c r="B26">
        <v>6</v>
      </c>
      <c r="C26">
        <v>638</v>
      </c>
      <c r="D26" s="10">
        <v>459.40438871473356</v>
      </c>
      <c r="E26" s="10">
        <v>148.69169724107883</v>
      </c>
      <c r="F26" s="10">
        <v>150</v>
      </c>
      <c r="G26" s="10">
        <v>150</v>
      </c>
      <c r="H26" s="10">
        <v>150</v>
      </c>
      <c r="I26" s="10">
        <v>150</v>
      </c>
      <c r="J26" s="10">
        <v>350</v>
      </c>
      <c r="K26" s="10">
        <v>350</v>
      </c>
      <c r="L26" s="10">
        <v>370.00000000000455</v>
      </c>
      <c r="M26" s="10">
        <v>550</v>
      </c>
      <c r="N26" s="10">
        <v>550</v>
      </c>
      <c r="O26" s="10">
        <v>550</v>
      </c>
      <c r="P26" s="10">
        <v>550</v>
      </c>
      <c r="Q26" s="10">
        <v>550</v>
      </c>
      <c r="R26" s="10">
        <v>550</v>
      </c>
      <c r="S26" s="10">
        <v>550</v>
      </c>
      <c r="T26" s="10">
        <v>550</v>
      </c>
      <c r="U26" s="10">
        <v>550</v>
      </c>
      <c r="V26" s="10">
        <v>550</v>
      </c>
      <c r="W26" s="10">
        <v>550</v>
      </c>
      <c r="X26" s="10">
        <v>550</v>
      </c>
      <c r="Y26" s="10">
        <v>550</v>
      </c>
      <c r="Z26" s="10">
        <v>550</v>
      </c>
    </row>
    <row r="27" spans="1:26" x14ac:dyDescent="0.25">
      <c r="A27" s="8" t="s">
        <v>40</v>
      </c>
      <c r="B27">
        <v>1</v>
      </c>
      <c r="C27">
        <v>22</v>
      </c>
      <c r="D27" s="10">
        <v>222.72727272727272</v>
      </c>
      <c r="E27" s="10">
        <v>198.04236723685975</v>
      </c>
      <c r="F27" s="10">
        <v>50</v>
      </c>
      <c r="G27" s="10">
        <v>50</v>
      </c>
      <c r="H27" s="10">
        <v>50</v>
      </c>
      <c r="I27" s="10">
        <v>50</v>
      </c>
      <c r="J27" s="10">
        <v>50</v>
      </c>
      <c r="K27" s="10">
        <v>50</v>
      </c>
      <c r="L27" s="10">
        <v>50</v>
      </c>
      <c r="M27" s="10">
        <v>50</v>
      </c>
      <c r="N27" s="10">
        <v>50</v>
      </c>
      <c r="O27" s="10">
        <v>140.00000000000023</v>
      </c>
      <c r="P27" s="10">
        <v>250</v>
      </c>
      <c r="Q27" s="10">
        <v>250</v>
      </c>
      <c r="R27" s="10">
        <v>250</v>
      </c>
      <c r="S27" s="10">
        <v>250</v>
      </c>
      <c r="T27" s="10">
        <v>250</v>
      </c>
      <c r="U27" s="10">
        <v>250</v>
      </c>
      <c r="V27" s="10">
        <v>410.00000000000017</v>
      </c>
      <c r="W27" s="10">
        <v>450</v>
      </c>
      <c r="X27" s="10">
        <v>450</v>
      </c>
      <c r="Y27" s="10">
        <v>640.00000000000057</v>
      </c>
      <c r="Z27" s="10">
        <v>650</v>
      </c>
    </row>
    <row r="28" spans="1:26" x14ac:dyDescent="0.25">
      <c r="A28" s="8" t="s">
        <v>40</v>
      </c>
      <c r="B28">
        <v>2</v>
      </c>
      <c r="C28">
        <v>52</v>
      </c>
      <c r="D28" s="10">
        <v>357.69230769230768</v>
      </c>
      <c r="E28" s="10">
        <v>225.21985236753108</v>
      </c>
      <c r="F28" s="10">
        <v>200</v>
      </c>
      <c r="G28" s="10">
        <v>200</v>
      </c>
      <c r="H28" s="10">
        <v>200</v>
      </c>
      <c r="I28" s="10">
        <v>200</v>
      </c>
      <c r="J28" s="10">
        <v>200</v>
      </c>
      <c r="K28" s="10">
        <v>200</v>
      </c>
      <c r="L28" s="10">
        <v>200</v>
      </c>
      <c r="M28" s="10">
        <v>200</v>
      </c>
      <c r="N28" s="10">
        <v>200</v>
      </c>
      <c r="O28" s="10">
        <v>200</v>
      </c>
      <c r="P28" s="10">
        <v>200</v>
      </c>
      <c r="Q28" s="10">
        <v>200</v>
      </c>
      <c r="R28" s="10">
        <v>400</v>
      </c>
      <c r="S28" s="10">
        <v>400</v>
      </c>
      <c r="T28" s="10">
        <v>400</v>
      </c>
      <c r="U28" s="10">
        <v>400</v>
      </c>
      <c r="V28" s="10">
        <v>600</v>
      </c>
      <c r="W28" s="10">
        <v>600</v>
      </c>
      <c r="X28" s="10">
        <v>600</v>
      </c>
      <c r="Y28" s="10">
        <v>800</v>
      </c>
      <c r="Z28" s="10">
        <v>1000</v>
      </c>
    </row>
    <row r="29" spans="1:26" x14ac:dyDescent="0.25">
      <c r="A29" s="8" t="s">
        <v>40</v>
      </c>
      <c r="B29">
        <v>3</v>
      </c>
      <c r="C29">
        <v>135</v>
      </c>
      <c r="D29" s="10">
        <v>413.7037037037037</v>
      </c>
      <c r="E29" s="10">
        <v>282.47504378141889</v>
      </c>
      <c r="F29" s="10">
        <v>150</v>
      </c>
      <c r="G29" s="10">
        <v>150</v>
      </c>
      <c r="H29" s="10">
        <v>150</v>
      </c>
      <c r="I29" s="10">
        <v>150</v>
      </c>
      <c r="J29" s="10">
        <v>150</v>
      </c>
      <c r="K29" s="10">
        <v>150</v>
      </c>
      <c r="L29" s="10">
        <v>150</v>
      </c>
      <c r="M29" s="10">
        <v>150</v>
      </c>
      <c r="N29" s="10">
        <v>350</v>
      </c>
      <c r="O29" s="10">
        <v>350</v>
      </c>
      <c r="P29" s="10">
        <v>350</v>
      </c>
      <c r="Q29" s="10">
        <v>350</v>
      </c>
      <c r="R29" s="10">
        <v>350</v>
      </c>
      <c r="S29" s="10">
        <v>550</v>
      </c>
      <c r="T29" s="10">
        <v>550</v>
      </c>
      <c r="U29" s="10">
        <v>550</v>
      </c>
      <c r="V29" s="10">
        <v>550</v>
      </c>
      <c r="W29" s="10">
        <v>750</v>
      </c>
      <c r="X29" s="10">
        <v>750</v>
      </c>
      <c r="Y29" s="10">
        <v>950</v>
      </c>
      <c r="Z29" s="10">
        <v>1350</v>
      </c>
    </row>
    <row r="30" spans="1:26" x14ac:dyDescent="0.25">
      <c r="A30" s="8" t="s">
        <v>40</v>
      </c>
      <c r="B30">
        <v>4</v>
      </c>
      <c r="C30">
        <v>85</v>
      </c>
      <c r="D30" s="10">
        <v>368.8235294117647</v>
      </c>
      <c r="E30" s="10">
        <v>248.08510331617043</v>
      </c>
      <c r="F30" s="10">
        <v>150</v>
      </c>
      <c r="G30" s="10">
        <v>150</v>
      </c>
      <c r="H30" s="10">
        <v>150</v>
      </c>
      <c r="I30" s="10">
        <v>150</v>
      </c>
      <c r="J30" s="10">
        <v>150</v>
      </c>
      <c r="K30" s="10">
        <v>150</v>
      </c>
      <c r="L30" s="10">
        <v>150</v>
      </c>
      <c r="M30" s="10">
        <v>150</v>
      </c>
      <c r="N30" s="10">
        <v>350</v>
      </c>
      <c r="O30" s="10">
        <v>350</v>
      </c>
      <c r="P30" s="10">
        <v>350</v>
      </c>
      <c r="Q30" s="10">
        <v>350</v>
      </c>
      <c r="R30" s="10">
        <v>350</v>
      </c>
      <c r="S30" s="10">
        <v>350</v>
      </c>
      <c r="T30" s="10">
        <v>350</v>
      </c>
      <c r="U30" s="10">
        <v>550</v>
      </c>
      <c r="V30" s="10">
        <v>550</v>
      </c>
      <c r="W30" s="10">
        <v>550</v>
      </c>
      <c r="X30" s="10">
        <v>750</v>
      </c>
      <c r="Y30" s="10">
        <v>910.00000000000227</v>
      </c>
      <c r="Z30" s="10">
        <v>1150</v>
      </c>
    </row>
    <row r="31" spans="1:26" x14ac:dyDescent="0.25">
      <c r="A31" s="8" t="s">
        <v>40</v>
      </c>
      <c r="B31">
        <v>5</v>
      </c>
      <c r="C31">
        <v>189</v>
      </c>
      <c r="D31" s="10">
        <v>431.21693121693124</v>
      </c>
      <c r="E31" s="10">
        <v>317.78672851173638</v>
      </c>
      <c r="F31" s="10">
        <v>100</v>
      </c>
      <c r="G31" s="10">
        <v>100</v>
      </c>
      <c r="H31" s="10">
        <v>100</v>
      </c>
      <c r="I31" s="10">
        <v>100</v>
      </c>
      <c r="J31" s="10">
        <v>100</v>
      </c>
      <c r="K31" s="10">
        <v>100</v>
      </c>
      <c r="L31" s="10">
        <v>300</v>
      </c>
      <c r="M31" s="10">
        <v>300</v>
      </c>
      <c r="N31" s="10">
        <v>300</v>
      </c>
      <c r="O31" s="10">
        <v>300</v>
      </c>
      <c r="P31" s="10">
        <v>300</v>
      </c>
      <c r="Q31" s="10">
        <v>380.00000000000114</v>
      </c>
      <c r="R31" s="10">
        <v>500</v>
      </c>
      <c r="S31" s="10">
        <v>500</v>
      </c>
      <c r="T31" s="10">
        <v>500</v>
      </c>
      <c r="U31" s="10">
        <v>700</v>
      </c>
      <c r="V31" s="10">
        <v>700</v>
      </c>
      <c r="W31" s="10">
        <v>700</v>
      </c>
      <c r="X31" s="10">
        <v>900</v>
      </c>
      <c r="Y31" s="10">
        <v>1100</v>
      </c>
      <c r="Z31" s="10">
        <v>1500</v>
      </c>
    </row>
    <row r="32" spans="1:26" x14ac:dyDescent="0.25">
      <c r="A32" s="8" t="s">
        <v>40</v>
      </c>
      <c r="B32">
        <v>6</v>
      </c>
      <c r="C32">
        <v>362</v>
      </c>
      <c r="D32" s="10">
        <v>479.83425414364643</v>
      </c>
      <c r="E32" s="10">
        <v>396.09517189003265</v>
      </c>
      <c r="F32" s="10">
        <v>50</v>
      </c>
      <c r="G32" s="10">
        <v>50</v>
      </c>
      <c r="H32" s="10">
        <v>50</v>
      </c>
      <c r="I32" s="10">
        <v>50</v>
      </c>
      <c r="J32" s="10">
        <v>50</v>
      </c>
      <c r="K32" s="10">
        <v>250</v>
      </c>
      <c r="L32" s="10">
        <v>250</v>
      </c>
      <c r="M32" s="10">
        <v>250</v>
      </c>
      <c r="N32" s="10">
        <v>250</v>
      </c>
      <c r="O32" s="10">
        <v>250</v>
      </c>
      <c r="P32" s="10">
        <v>450</v>
      </c>
      <c r="Q32" s="10">
        <v>450</v>
      </c>
      <c r="R32" s="10">
        <v>450</v>
      </c>
      <c r="S32" s="10">
        <v>650</v>
      </c>
      <c r="T32" s="10">
        <v>650</v>
      </c>
      <c r="U32" s="10">
        <v>650</v>
      </c>
      <c r="V32" s="10">
        <v>850</v>
      </c>
      <c r="W32" s="10">
        <v>850</v>
      </c>
      <c r="X32" s="10">
        <v>1050</v>
      </c>
      <c r="Y32" s="10">
        <v>1250</v>
      </c>
      <c r="Z32" s="10">
        <v>1850</v>
      </c>
    </row>
    <row r="33" spans="1:26" x14ac:dyDescent="0.25">
      <c r="A33" s="8" t="s">
        <v>20</v>
      </c>
      <c r="B33">
        <v>1</v>
      </c>
      <c r="C33">
        <v>1000</v>
      </c>
      <c r="D33" s="10">
        <v>6.2590000000000003</v>
      </c>
      <c r="E33" s="10">
        <v>4.0264290793619013</v>
      </c>
      <c r="F33" s="10">
        <v>0</v>
      </c>
      <c r="G33" s="10">
        <v>0</v>
      </c>
      <c r="H33" s="10">
        <v>1</v>
      </c>
      <c r="I33" s="10">
        <v>2</v>
      </c>
      <c r="J33" s="10">
        <v>3</v>
      </c>
      <c r="K33" s="10">
        <v>3</v>
      </c>
      <c r="L33" s="10">
        <v>4</v>
      </c>
      <c r="M33" s="10">
        <v>4</v>
      </c>
      <c r="N33" s="10">
        <v>5</v>
      </c>
      <c r="O33" s="10">
        <v>5</v>
      </c>
      <c r="P33" s="10">
        <v>6</v>
      </c>
      <c r="Q33" s="10">
        <v>6</v>
      </c>
      <c r="R33" s="10">
        <v>7</v>
      </c>
      <c r="S33" s="10">
        <v>8</v>
      </c>
      <c r="T33" s="10">
        <v>8</v>
      </c>
      <c r="U33" s="10">
        <v>9</v>
      </c>
      <c r="V33" s="10">
        <v>10</v>
      </c>
      <c r="W33" s="10">
        <v>11</v>
      </c>
      <c r="X33" s="10">
        <v>12</v>
      </c>
      <c r="Y33" s="10">
        <v>13</v>
      </c>
      <c r="Z33" s="10">
        <v>23</v>
      </c>
    </row>
    <row r="34" spans="1:26" x14ac:dyDescent="0.25">
      <c r="A34" s="8" t="s">
        <v>20</v>
      </c>
      <c r="B34">
        <v>2</v>
      </c>
      <c r="C34">
        <v>1000</v>
      </c>
      <c r="D34" s="10">
        <v>4.4790000000000001</v>
      </c>
      <c r="E34" s="10">
        <v>3.7279292450979344</v>
      </c>
      <c r="F34" s="10">
        <v>0</v>
      </c>
      <c r="G34" s="10">
        <v>0</v>
      </c>
      <c r="H34" s="10">
        <v>0</v>
      </c>
      <c r="I34" s="10">
        <v>0</v>
      </c>
      <c r="J34" s="10">
        <v>1</v>
      </c>
      <c r="K34" s="10">
        <v>1</v>
      </c>
      <c r="L34" s="10">
        <v>2</v>
      </c>
      <c r="M34" s="10">
        <v>2</v>
      </c>
      <c r="N34" s="10">
        <v>3</v>
      </c>
      <c r="O34" s="10">
        <v>3</v>
      </c>
      <c r="P34" s="10">
        <v>4</v>
      </c>
      <c r="Q34" s="10">
        <v>4</v>
      </c>
      <c r="R34" s="10">
        <v>5</v>
      </c>
      <c r="S34" s="10">
        <v>6</v>
      </c>
      <c r="T34" s="10">
        <v>6</v>
      </c>
      <c r="U34" s="10">
        <v>7</v>
      </c>
      <c r="V34" s="10">
        <v>8</v>
      </c>
      <c r="W34" s="10">
        <v>9</v>
      </c>
      <c r="X34" s="10">
        <v>10</v>
      </c>
      <c r="Y34" s="10">
        <v>11</v>
      </c>
      <c r="Z34" s="10">
        <v>21</v>
      </c>
    </row>
    <row r="35" spans="1:26" x14ac:dyDescent="0.25">
      <c r="A35" s="8" t="s">
        <v>20</v>
      </c>
      <c r="B35">
        <v>3</v>
      </c>
      <c r="C35">
        <v>1000</v>
      </c>
      <c r="D35" s="10">
        <v>2.944</v>
      </c>
      <c r="E35" s="10">
        <v>3.2449026785704058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1</v>
      </c>
      <c r="O35" s="10">
        <v>1</v>
      </c>
      <c r="P35" s="10">
        <v>2</v>
      </c>
      <c r="Q35" s="10">
        <v>2</v>
      </c>
      <c r="R35" s="10">
        <v>3</v>
      </c>
      <c r="S35" s="10">
        <v>4</v>
      </c>
      <c r="T35" s="10">
        <v>4</v>
      </c>
      <c r="U35" s="10">
        <v>5</v>
      </c>
      <c r="V35" s="10">
        <v>6</v>
      </c>
      <c r="W35" s="10">
        <v>7</v>
      </c>
      <c r="X35" s="10">
        <v>8</v>
      </c>
      <c r="Y35" s="10">
        <v>9</v>
      </c>
      <c r="Z35" s="10">
        <v>19</v>
      </c>
    </row>
    <row r="36" spans="1:26" x14ac:dyDescent="0.25">
      <c r="A36" s="8" t="s">
        <v>20</v>
      </c>
      <c r="B36">
        <v>4</v>
      </c>
      <c r="C36">
        <v>1000</v>
      </c>
      <c r="D36" s="10">
        <v>3.6680000000000001</v>
      </c>
      <c r="E36" s="10">
        <v>3.5151290349192208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</v>
      </c>
      <c r="M36" s="10">
        <v>1</v>
      </c>
      <c r="N36" s="10">
        <v>2</v>
      </c>
      <c r="O36" s="10">
        <v>2</v>
      </c>
      <c r="P36" s="10">
        <v>3</v>
      </c>
      <c r="Q36" s="10">
        <v>3</v>
      </c>
      <c r="R36" s="10">
        <v>4</v>
      </c>
      <c r="S36" s="10">
        <v>5</v>
      </c>
      <c r="T36" s="10">
        <v>5</v>
      </c>
      <c r="U36" s="10">
        <v>6</v>
      </c>
      <c r="V36" s="10">
        <v>7</v>
      </c>
      <c r="W36" s="10">
        <v>8</v>
      </c>
      <c r="X36" s="10">
        <v>9</v>
      </c>
      <c r="Y36" s="10">
        <v>10</v>
      </c>
      <c r="Z36" s="10">
        <v>20</v>
      </c>
    </row>
    <row r="37" spans="1:26" x14ac:dyDescent="0.25">
      <c r="A37" s="8" t="s">
        <v>20</v>
      </c>
      <c r="B37">
        <v>5</v>
      </c>
      <c r="C37">
        <v>1000</v>
      </c>
      <c r="D37" s="10">
        <v>2.306</v>
      </c>
      <c r="E37" s="10">
        <v>2.9371739803748418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0">
        <v>1</v>
      </c>
      <c r="R37" s="10">
        <v>2</v>
      </c>
      <c r="S37" s="10">
        <v>3</v>
      </c>
      <c r="T37" s="10">
        <v>3</v>
      </c>
      <c r="U37" s="10">
        <v>4</v>
      </c>
      <c r="V37" s="10">
        <v>5</v>
      </c>
      <c r="W37" s="10">
        <v>6</v>
      </c>
      <c r="X37" s="10">
        <v>7</v>
      </c>
      <c r="Y37" s="10">
        <v>8</v>
      </c>
      <c r="Z37" s="10">
        <v>18</v>
      </c>
    </row>
    <row r="38" spans="1:26" x14ac:dyDescent="0.25">
      <c r="A38" s="8" t="s">
        <v>20</v>
      </c>
      <c r="B38">
        <v>6</v>
      </c>
      <c r="C38">
        <v>1000</v>
      </c>
      <c r="D38" s="10">
        <v>1.319</v>
      </c>
      <c r="E38" s="10">
        <v>2.2463938401992838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</v>
      </c>
      <c r="T38" s="10">
        <v>1</v>
      </c>
      <c r="U38" s="10">
        <v>2</v>
      </c>
      <c r="V38" s="10">
        <v>3</v>
      </c>
      <c r="W38" s="10">
        <v>4</v>
      </c>
      <c r="X38" s="10">
        <v>5</v>
      </c>
      <c r="Y38" s="10">
        <v>6</v>
      </c>
      <c r="Z38" s="10">
        <v>16</v>
      </c>
    </row>
    <row r="39" spans="1:26" x14ac:dyDescent="0.25">
      <c r="A39" s="8" t="s">
        <v>18</v>
      </c>
      <c r="B39">
        <v>1</v>
      </c>
      <c r="C39">
        <v>1000</v>
      </c>
      <c r="D39" s="10">
        <v>331.4</v>
      </c>
      <c r="E39" s="10">
        <v>94.355407597778637</v>
      </c>
      <c r="F39" s="10">
        <v>-650</v>
      </c>
      <c r="G39" s="10">
        <v>150</v>
      </c>
      <c r="H39" s="10">
        <v>350</v>
      </c>
      <c r="I39" s="10">
        <v>350</v>
      </c>
      <c r="J39" s="10">
        <v>350</v>
      </c>
      <c r="K39" s="10">
        <v>350</v>
      </c>
      <c r="L39" s="10">
        <v>350</v>
      </c>
      <c r="M39" s="10">
        <v>350</v>
      </c>
      <c r="N39" s="10">
        <v>350</v>
      </c>
      <c r="O39" s="10">
        <v>350</v>
      </c>
      <c r="P39" s="10">
        <v>350</v>
      </c>
      <c r="Q39" s="10">
        <v>350</v>
      </c>
      <c r="R39" s="10">
        <v>350</v>
      </c>
      <c r="S39" s="10">
        <v>350</v>
      </c>
      <c r="T39" s="10">
        <v>350</v>
      </c>
      <c r="U39" s="10">
        <v>350</v>
      </c>
      <c r="V39" s="10">
        <v>350</v>
      </c>
      <c r="W39" s="10">
        <v>350</v>
      </c>
      <c r="X39" s="10">
        <v>350</v>
      </c>
      <c r="Y39" s="10">
        <v>350</v>
      </c>
      <c r="Z39" s="10">
        <v>350</v>
      </c>
    </row>
    <row r="40" spans="1:26" x14ac:dyDescent="0.25">
      <c r="A40" s="8" t="s">
        <v>18</v>
      </c>
      <c r="B40">
        <v>2</v>
      </c>
      <c r="C40">
        <v>1000</v>
      </c>
      <c r="D40" s="10">
        <v>337.4</v>
      </c>
      <c r="E40" s="10">
        <v>189.30683314945892</v>
      </c>
      <c r="F40" s="10">
        <v>-1000</v>
      </c>
      <c r="G40" s="10">
        <v>-200</v>
      </c>
      <c r="H40" s="10">
        <v>200</v>
      </c>
      <c r="I40" s="10">
        <v>400</v>
      </c>
      <c r="J40" s="10">
        <v>400</v>
      </c>
      <c r="K40" s="10">
        <v>400</v>
      </c>
      <c r="L40" s="10">
        <v>400</v>
      </c>
      <c r="M40" s="10">
        <v>400</v>
      </c>
      <c r="N40" s="10">
        <v>400</v>
      </c>
      <c r="O40" s="10">
        <v>400</v>
      </c>
      <c r="P40" s="10">
        <v>400</v>
      </c>
      <c r="Q40" s="10">
        <v>400</v>
      </c>
      <c r="R40" s="10">
        <v>400</v>
      </c>
      <c r="S40" s="10">
        <v>400</v>
      </c>
      <c r="T40" s="10">
        <v>400</v>
      </c>
      <c r="U40" s="10">
        <v>400</v>
      </c>
      <c r="V40" s="10">
        <v>400</v>
      </c>
      <c r="W40" s="10">
        <v>400</v>
      </c>
      <c r="X40" s="10">
        <v>400</v>
      </c>
      <c r="Y40" s="10">
        <v>400</v>
      </c>
      <c r="Z40" s="10">
        <v>400</v>
      </c>
    </row>
    <row r="41" spans="1:26" x14ac:dyDescent="0.25">
      <c r="A41" s="8" t="s">
        <v>18</v>
      </c>
      <c r="B41">
        <v>3</v>
      </c>
      <c r="C41">
        <v>1000</v>
      </c>
      <c r="D41" s="10">
        <v>294.39999999999998</v>
      </c>
      <c r="E41" s="10">
        <v>315.29041857951859</v>
      </c>
      <c r="F41" s="10">
        <v>-1350</v>
      </c>
      <c r="G41" s="10">
        <v>-550</v>
      </c>
      <c r="H41" s="10">
        <v>-150</v>
      </c>
      <c r="I41" s="10">
        <v>50</v>
      </c>
      <c r="J41" s="10">
        <v>250</v>
      </c>
      <c r="K41" s="10">
        <v>250</v>
      </c>
      <c r="L41" s="10">
        <v>450</v>
      </c>
      <c r="M41" s="10">
        <v>450</v>
      </c>
      <c r="N41" s="10">
        <v>450</v>
      </c>
      <c r="O41" s="10">
        <v>450</v>
      </c>
      <c r="P41" s="10">
        <v>450</v>
      </c>
      <c r="Q41" s="10">
        <v>450</v>
      </c>
      <c r="R41" s="10">
        <v>450</v>
      </c>
      <c r="S41" s="10">
        <v>450</v>
      </c>
      <c r="T41" s="10">
        <v>450</v>
      </c>
      <c r="U41" s="10">
        <v>450</v>
      </c>
      <c r="V41" s="10">
        <v>450</v>
      </c>
      <c r="W41" s="10">
        <v>450</v>
      </c>
      <c r="X41" s="10">
        <v>450</v>
      </c>
      <c r="Y41" s="10">
        <v>450</v>
      </c>
      <c r="Z41" s="10">
        <v>450</v>
      </c>
    </row>
    <row r="42" spans="1:26" x14ac:dyDescent="0.25">
      <c r="A42" s="8" t="s">
        <v>18</v>
      </c>
      <c r="B42">
        <v>4</v>
      </c>
      <c r="C42">
        <v>1000</v>
      </c>
      <c r="D42" s="10">
        <v>349.6</v>
      </c>
      <c r="E42" s="10">
        <v>249.60397060572203</v>
      </c>
      <c r="F42" s="10">
        <v>-1150</v>
      </c>
      <c r="G42" s="10">
        <v>-350</v>
      </c>
      <c r="H42" s="10">
        <v>50</v>
      </c>
      <c r="I42" s="10">
        <v>250</v>
      </c>
      <c r="J42" s="10">
        <v>450</v>
      </c>
      <c r="K42" s="10">
        <v>450</v>
      </c>
      <c r="L42" s="10">
        <v>450</v>
      </c>
      <c r="M42" s="10">
        <v>450</v>
      </c>
      <c r="N42" s="10">
        <v>450</v>
      </c>
      <c r="O42" s="10">
        <v>450</v>
      </c>
      <c r="P42" s="10">
        <v>450</v>
      </c>
      <c r="Q42" s="10">
        <v>450</v>
      </c>
      <c r="R42" s="10">
        <v>450</v>
      </c>
      <c r="S42" s="10">
        <v>450</v>
      </c>
      <c r="T42" s="10">
        <v>450</v>
      </c>
      <c r="U42" s="10">
        <v>450</v>
      </c>
      <c r="V42" s="10">
        <v>450</v>
      </c>
      <c r="W42" s="10">
        <v>450</v>
      </c>
      <c r="X42" s="10">
        <v>450</v>
      </c>
      <c r="Y42" s="10">
        <v>450</v>
      </c>
      <c r="Z42" s="10">
        <v>450</v>
      </c>
    </row>
    <row r="43" spans="1:26" x14ac:dyDescent="0.25">
      <c r="A43" s="8" t="s">
        <v>18</v>
      </c>
      <c r="B43">
        <v>5</v>
      </c>
      <c r="C43">
        <v>1000</v>
      </c>
      <c r="D43" s="10">
        <v>272</v>
      </c>
      <c r="E43" s="10">
        <v>385.23292227482892</v>
      </c>
      <c r="F43" s="10">
        <v>-1500</v>
      </c>
      <c r="G43" s="10">
        <v>-700</v>
      </c>
      <c r="H43" s="10">
        <v>-300</v>
      </c>
      <c r="I43" s="10">
        <v>-100</v>
      </c>
      <c r="J43" s="10">
        <v>100</v>
      </c>
      <c r="K43" s="10">
        <v>100</v>
      </c>
      <c r="L43" s="10">
        <v>300</v>
      </c>
      <c r="M43" s="10">
        <v>300</v>
      </c>
      <c r="N43" s="10">
        <v>500</v>
      </c>
      <c r="O43" s="10">
        <v>500</v>
      </c>
      <c r="P43" s="10">
        <v>500</v>
      </c>
      <c r="Q43" s="10">
        <v>500</v>
      </c>
      <c r="R43" s="10">
        <v>500</v>
      </c>
      <c r="S43" s="10">
        <v>500</v>
      </c>
      <c r="T43" s="10">
        <v>500</v>
      </c>
      <c r="U43" s="10">
        <v>500</v>
      </c>
      <c r="V43" s="10">
        <v>500</v>
      </c>
      <c r="W43" s="10">
        <v>500</v>
      </c>
      <c r="X43" s="10">
        <v>500</v>
      </c>
      <c r="Y43" s="10">
        <v>500</v>
      </c>
      <c r="Z43" s="10">
        <v>500</v>
      </c>
    </row>
    <row r="44" spans="1:26" x14ac:dyDescent="0.25">
      <c r="A44" s="8" t="s">
        <v>18</v>
      </c>
      <c r="B44">
        <v>6</v>
      </c>
      <c r="C44">
        <v>1000</v>
      </c>
      <c r="D44" s="10">
        <v>119.4</v>
      </c>
      <c r="E44" s="10">
        <v>524.15491830028498</v>
      </c>
      <c r="F44" s="10">
        <v>-1850</v>
      </c>
      <c r="G44" s="10">
        <v>-1050</v>
      </c>
      <c r="H44" s="10">
        <v>-650</v>
      </c>
      <c r="I44" s="10">
        <v>-450</v>
      </c>
      <c r="J44" s="10">
        <v>-250</v>
      </c>
      <c r="K44" s="10">
        <v>-250</v>
      </c>
      <c r="L44" s="10">
        <v>-50</v>
      </c>
      <c r="M44" s="10">
        <v>-50</v>
      </c>
      <c r="N44" s="10">
        <v>150</v>
      </c>
      <c r="O44" s="10">
        <v>150</v>
      </c>
      <c r="P44" s="10">
        <v>350</v>
      </c>
      <c r="Q44" s="10">
        <v>350</v>
      </c>
      <c r="R44" s="10">
        <v>550</v>
      </c>
      <c r="S44" s="10">
        <v>550</v>
      </c>
      <c r="T44" s="10">
        <v>550</v>
      </c>
      <c r="U44" s="10">
        <v>550</v>
      </c>
      <c r="V44" s="10">
        <v>550</v>
      </c>
      <c r="W44" s="10">
        <v>550</v>
      </c>
      <c r="X44" s="10">
        <v>550</v>
      </c>
      <c r="Y44" s="10">
        <v>550</v>
      </c>
      <c r="Z44" s="10">
        <v>550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 Output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Fisher</dc:creator>
  <cp:lastModifiedBy>Steve Fisher</cp:lastModifiedBy>
  <dcterms:created xsi:type="dcterms:W3CDTF">2023-04-28T13:13:34Z</dcterms:created>
  <dcterms:modified xsi:type="dcterms:W3CDTF">2023-05-17T15:33:36Z</dcterms:modified>
</cp:coreProperties>
</file>