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C:\WALTER\Career\Lectures\Programming\Python\Projects\STEP -internship\Task 1\EXCEL - Pivot Table\"/>
    </mc:Choice>
  </mc:AlternateContent>
  <xr:revisionPtr revIDLastSave="0" documentId="13_ncr:1_{7BE365A0-AA8A-4DA6-AE81-91B56D0FDA92}" xr6:coauthVersionLast="36" xr6:coauthVersionMax="36" xr10:uidLastSave="{00000000-0000-0000-0000-000000000000}"/>
  <bookViews>
    <workbookView xWindow="0" yWindow="0" windowWidth="20490" windowHeight="7545" firstSheet="1" activeTab="4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Sheet1" sheetId="6" r:id="rId5"/>
    <sheet name="Target Bar charts" sheetId="5" r:id="rId6"/>
  </sheets>
  <definedNames>
    <definedName name="_xlnm._FilterDatabase" localSheetId="3" hidden="1">'Cost analysis Pie chart'!$B$5:$C$5</definedName>
  </definedNames>
  <calcPr calcId="191029"/>
  <extLs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 s="1"/>
  <c r="C16" i="1"/>
  <c r="C17" i="1" s="1"/>
</calcChain>
</file>

<file path=xl/sharedStrings.xml><?xml version="1.0" encoding="utf-8"?>
<sst xmlns="http://schemas.openxmlformats.org/spreadsheetml/2006/main" count="42" uniqueCount="31">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</sst>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9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4" borderId="14" xfId="0" applyFont="1" applyFill="1" applyBorder="1"/>
    <xf numFmtId="0" fontId="3" fillId="4" borderId="15" xfId="0" applyFont="1" applyFill="1" applyBorder="1"/>
    <xf numFmtId="0" fontId="3" fillId="0" borderId="16" xfId="0" applyFont="1" applyBorder="1"/>
    <xf numFmtId="164" fontId="3" fillId="0" borderId="17" xfId="0" applyNumberFormat="1" applyFont="1" applyBorder="1"/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64" fontId="3" fillId="0" borderId="19" xfId="0" applyNumberFormat="1" applyFont="1" applyBorder="1"/>
    <xf numFmtId="0" fontId="2" fillId="0" borderId="0" xfId="0" applyFont="1"/>
    <xf numFmtId="0" fontId="3" fillId="0" borderId="20" xfId="0" applyFont="1" applyBorder="1" applyAlignment="1">
      <alignment horizontal="center" vertical="center"/>
    </xf>
    <xf numFmtId="164" fontId="3" fillId="0" borderId="21" xfId="0" applyNumberFormat="1" applyFont="1" applyBorder="1"/>
    <xf numFmtId="0" fontId="3" fillId="4" borderId="12" xfId="0" applyFont="1" applyFill="1" applyBorder="1"/>
    <xf numFmtId="0" fontId="3" fillId="4" borderId="22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0" fillId="0" borderId="24" xfId="0" applyFont="1" applyBorder="1" applyAlignment="1"/>
    <xf numFmtId="0" fontId="0" fillId="0" borderId="25" xfId="0" applyFont="1" applyBorder="1" applyAlignment="1"/>
    <xf numFmtId="0" fontId="0" fillId="0" borderId="23" xfId="0" applyFont="1" applyBorder="1" applyAlignment="1"/>
    <xf numFmtId="0" fontId="3" fillId="3" borderId="26" xfId="0" applyFont="1" applyFill="1" applyBorder="1"/>
    <xf numFmtId="0" fontId="3" fillId="3" borderId="27" xfId="0" applyFont="1" applyFill="1" applyBorder="1"/>
    <xf numFmtId="1" fontId="3" fillId="3" borderId="28" xfId="0" applyNumberFormat="1" applyFont="1" applyFill="1" applyBorder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1" fontId="3" fillId="0" borderId="10" xfId="0" applyNumberFormat="1" applyFont="1" applyBorder="1" applyAlignment="1">
      <alignment horizontal="left"/>
    </xf>
    <xf numFmtId="9" fontId="3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left"/>
    </xf>
    <xf numFmtId="1" fontId="3" fillId="0" borderId="11" xfId="0" applyNumberFormat="1" applyFont="1" applyBorder="1" applyAlignment="1">
      <alignment horizontal="left"/>
    </xf>
    <xf numFmtId="9" fontId="3" fillId="0" borderId="6" xfId="0" applyNumberFormat="1" applyFont="1" applyBorder="1" applyAlignment="1">
      <alignment horizontal="left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Chart'!$B$5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('Net profit Line Chart'!$B$6:$B$11,'Net profit Line Chart'!$D$6:$D$11)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 formatCode="0%">
                  <c:v>0.08</c:v>
                </c:pt>
                <c:pt idx="7" formatCode="0%">
                  <c:v>0.09</c:v>
                </c:pt>
                <c:pt idx="8" formatCode="0%">
                  <c:v>0.11</c:v>
                </c:pt>
                <c:pt idx="9" formatCode="0%">
                  <c:v>0.115</c:v>
                </c:pt>
                <c:pt idx="10" formatCode="0%">
                  <c:v>0.11</c:v>
                </c:pt>
                <c:pt idx="11" formatCode="0%">
                  <c:v>0.09</c:v>
                </c:pt>
              </c:numCache>
            </c:numRef>
          </c:cat>
          <c:val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A-485B-BBF9-74AB1F0F2D96}"/>
            </c:ext>
          </c:extLst>
        </c:ser>
        <c:ser>
          <c:idx val="1"/>
          <c:order val="1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('Net profit Line Chart'!$B$6:$B$11,'Net profit Line Chart'!$D$6:$D$11)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 formatCode="0%">
                  <c:v>0.08</c:v>
                </c:pt>
                <c:pt idx="7" formatCode="0%">
                  <c:v>0.09</c:v>
                </c:pt>
                <c:pt idx="8" formatCode="0%">
                  <c:v>0.11</c:v>
                </c:pt>
                <c:pt idx="9" formatCode="0%">
                  <c:v>0.115</c:v>
                </c:pt>
                <c:pt idx="10" formatCode="0%">
                  <c:v>0.11</c:v>
                </c:pt>
                <c:pt idx="11" formatCode="0%">
                  <c:v>0.09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1A-485B-BBF9-74AB1F0F2D96}"/>
            </c:ext>
          </c:extLst>
        </c:ser>
        <c:ser>
          <c:idx val="2"/>
          <c:order val="2"/>
          <c:tx>
            <c:strRef>
              <c:f>'Net profit Line Chart'!$B$5:$D$5</c:f>
              <c:strCache>
                <c:ptCount val="1"/>
                <c:pt idx="0">
                  <c:v>Year Net Profit Net Profit Margin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('Net profit Line Chart'!$B$6:$B$11,'Net profit Line Chart'!$D$6:$D$11)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 formatCode="0%">
                  <c:v>0.08</c:v>
                </c:pt>
                <c:pt idx="7" formatCode="0%">
                  <c:v>0.09</c:v>
                </c:pt>
                <c:pt idx="8" formatCode="0%">
                  <c:v>0.11</c:v>
                </c:pt>
                <c:pt idx="9" formatCode="0%">
                  <c:v>0.115</c:v>
                </c:pt>
                <c:pt idx="10" formatCode="0%">
                  <c:v>0.11</c:v>
                </c:pt>
                <c:pt idx="11" formatCode="0%">
                  <c:v>0.09</c:v>
                </c:pt>
              </c:numCache>
            </c:numRef>
          </c:cat>
          <c:val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1A-485B-BBF9-74AB1F0F2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27888"/>
        <c:axId val="1447450496"/>
      </c:lineChart>
      <c:catAx>
        <c:axId val="15647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47450496"/>
        <c:crosses val="autoZero"/>
        <c:auto val="1"/>
        <c:lblAlgn val="ctr"/>
        <c:lblOffset val="100"/>
        <c:noMultiLvlLbl val="0"/>
      </c:catAx>
      <c:valAx>
        <c:axId val="1447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6472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Target vs Achieved</a:t>
            </a:r>
            <a:endParaRPr lang="en-US"/>
          </a:p>
        </c:rich>
      </c:tx>
      <c:layout>
        <c:manualLayout>
          <c:xMode val="edge"/>
          <c:yMode val="edge"/>
          <c:x val="0.4094930008748907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'Target Bar charts'!$E$7:$E$8</c15:sqref>
                  </c15:fullRef>
                </c:ext>
              </c:extLst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'Target Bar charts'!$C$7:$E$7</c15:sqref>
                  </c15:fullRef>
                </c:ext>
              </c:extLst>
              <c:f>'Target Bar charts'!$C$7:$D$7</c:f>
              <c:numCache>
                <c:formatCode>General</c:formatCode>
                <c:ptCount val="2"/>
                <c:pt idx="0">
                  <c:v>300000</c:v>
                </c:pt>
                <c:pt idx="1">
                  <c:v>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7-42CD-B50D-69A8DAC8DD36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'Target Bar charts'!$E$7:$E$8</c15:sqref>
                  </c15:fullRef>
                </c:ext>
              </c:extLst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'Target Bar charts'!$C$8:$E$8</c15:sqref>
                  </c15:fullRef>
                </c:ext>
              </c:extLst>
              <c:f>'Target Bar charts'!$C$8:$D$8</c:f>
              <c:numCache>
                <c:formatCode>General</c:formatCode>
                <c:ptCount val="2"/>
                <c:pt idx="0">
                  <c:v>270000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7-42CD-B50D-69A8DAC8D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6665631"/>
        <c:axId val="1357598543"/>
      </c:barChart>
      <c:catAx>
        <c:axId val="109666563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57598543"/>
        <c:crosses val="autoZero"/>
        <c:auto val="1"/>
        <c:lblAlgn val="ctr"/>
        <c:lblOffset val="100"/>
        <c:noMultiLvlLbl val="0"/>
      </c:catAx>
      <c:valAx>
        <c:axId val="135759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9666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and  Profit</a:t>
            </a:r>
            <a:r>
              <a:rPr lang="en-US" baseline="0"/>
              <a:t> Margin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3546981627296589"/>
          <c:y val="0.17171296296296298"/>
          <c:w val="0.83953018372703414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A-466B-9510-492D0F97C63C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EA-466B-9510-492D0F97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3511967"/>
        <c:axId val="1178405055"/>
      </c:barChart>
      <c:dateAx>
        <c:axId val="13635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78405055"/>
        <c:crosses val="autoZero"/>
        <c:auto val="0"/>
        <c:lblOffset val="100"/>
        <c:baseTimeUnit val="days"/>
      </c:dateAx>
      <c:valAx>
        <c:axId val="11784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6351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</a:t>
            </a:r>
            <a:r>
              <a:rPr lang="en-US" baseline="0"/>
              <a:t> Breakup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29700612423447076"/>
          <c:y val="0.22467410323709536"/>
          <c:w val="0.38098797025371828"/>
          <c:h val="0.63497995042286381"/>
        </c:manualLayout>
      </c:layout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76-4FE2-8862-849A1F01ACA2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003-4D71-AB73-BCB437B9A39C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03-4D71-AB73-BCB437B9A39C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03-4D71-AB73-BCB437B9A39C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376-4FE2-8862-849A1F01AC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3-4D71-AB73-BCB437B9A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'Cost analysis Pie chart'!$B$15:$B$18</c:f>
              <c:strCache>
                <c:ptCount val="4"/>
                <c:pt idx="0">
                  <c:v>Utilities</c:v>
                </c:pt>
                <c:pt idx="1">
                  <c:v>Depreciation</c:v>
                </c:pt>
                <c:pt idx="2">
                  <c:v>Other</c:v>
                </c:pt>
                <c:pt idx="3">
                  <c:v>Income Tax</c:v>
                </c:pt>
              </c:strCache>
            </c:strRef>
          </c:cat>
          <c:val>
            <c:numRef>
              <c:f>'Cost analysis Pie chart'!$C$15:$C$18</c:f>
              <c:numCache>
                <c:formatCode>_ * #,##0_ ;_ * \-#,##0_ ;_ * "-"??_ ;_ @_ </c:formatCode>
                <c:ptCount val="4"/>
                <c:pt idx="0">
                  <c:v>68865.399999999994</c:v>
                </c:pt>
                <c:pt idx="1">
                  <c:v>55000</c:v>
                </c:pt>
                <c:pt idx="2">
                  <c:v>45000</c:v>
                </c:pt>
                <c:pt idx="3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2-4C48-878A-940559CCD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and Profit</a:t>
            </a:r>
            <a:r>
              <a:rPr lang="en-US" baseline="0"/>
              <a:t> Margin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Chart'!$B$5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('Net profit Line Chart'!$B$6:$B$11,'Net profit Line Chart'!$D$6:$D$11)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 formatCode="0%">
                  <c:v>0.08</c:v>
                </c:pt>
                <c:pt idx="7" formatCode="0%">
                  <c:v>0.09</c:v>
                </c:pt>
                <c:pt idx="8" formatCode="0%">
                  <c:v>0.11</c:v>
                </c:pt>
                <c:pt idx="9" formatCode="0%">
                  <c:v>0.115</c:v>
                </c:pt>
                <c:pt idx="10" formatCode="0%">
                  <c:v>0.11</c:v>
                </c:pt>
                <c:pt idx="11" formatCode="0%">
                  <c:v>0.09</c:v>
                </c:pt>
              </c:numCache>
            </c:numRef>
          </c:cat>
          <c:val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7-49BF-8DDC-CCBE05AABCBE}"/>
            </c:ext>
          </c:extLst>
        </c:ser>
        <c:ser>
          <c:idx val="1"/>
          <c:order val="1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('Net profit Line Chart'!$B$6:$B$11,'Net profit Line Chart'!$D$6:$D$11)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 formatCode="0%">
                  <c:v>0.08</c:v>
                </c:pt>
                <c:pt idx="7" formatCode="0%">
                  <c:v>0.09</c:v>
                </c:pt>
                <c:pt idx="8" formatCode="0%">
                  <c:v>0.11</c:v>
                </c:pt>
                <c:pt idx="9" formatCode="0%">
                  <c:v>0.115</c:v>
                </c:pt>
                <c:pt idx="10" formatCode="0%">
                  <c:v>0.11</c:v>
                </c:pt>
                <c:pt idx="11" formatCode="0%">
                  <c:v>0.09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7-49BF-8DDC-CCBE05AABCBE}"/>
            </c:ext>
          </c:extLst>
        </c:ser>
        <c:ser>
          <c:idx val="2"/>
          <c:order val="2"/>
          <c:tx>
            <c:strRef>
              <c:f>'Net profit Line Chart'!$B$5:$D$5</c:f>
              <c:strCache>
                <c:ptCount val="1"/>
                <c:pt idx="0">
                  <c:v>Year Net Profit Net Profit Margin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('Net profit Line Chart'!$B$6:$B$11,'Net profit Line Chart'!$D$6:$D$11)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 formatCode="0%">
                  <c:v>0.08</c:v>
                </c:pt>
                <c:pt idx="7" formatCode="0%">
                  <c:v>0.09</c:v>
                </c:pt>
                <c:pt idx="8" formatCode="0%">
                  <c:v>0.11</c:v>
                </c:pt>
                <c:pt idx="9" formatCode="0%">
                  <c:v>0.115</c:v>
                </c:pt>
                <c:pt idx="10" formatCode="0%">
                  <c:v>0.11</c:v>
                </c:pt>
                <c:pt idx="11" formatCode="0%">
                  <c:v>0.09</c:v>
                </c:pt>
              </c:numCache>
            </c:numRef>
          </c:cat>
          <c:val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97-49BF-8DDC-CCBE05AAB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27888"/>
        <c:axId val="1447450496"/>
      </c:lineChart>
      <c:catAx>
        <c:axId val="15647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47450496"/>
        <c:crosses val="autoZero"/>
        <c:auto val="1"/>
        <c:lblAlgn val="ctr"/>
        <c:lblOffset val="100"/>
        <c:noMultiLvlLbl val="0"/>
      </c:catAx>
      <c:valAx>
        <c:axId val="1447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6472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and  Profit</a:t>
            </a:r>
            <a:r>
              <a:rPr lang="en-US" baseline="0"/>
              <a:t> Margin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3546981627296589"/>
          <c:y val="0.17171296296296298"/>
          <c:w val="0.83953018372703414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C-4041-A683-E585C34C9E2A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AC-4041-A683-E585C34C9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3511967"/>
        <c:axId val="1178405055"/>
      </c:barChart>
      <c:dateAx>
        <c:axId val="13635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78405055"/>
        <c:crosses val="autoZero"/>
        <c:auto val="0"/>
        <c:lblOffset val="100"/>
        <c:baseTimeUnit val="days"/>
      </c:dateAx>
      <c:valAx>
        <c:axId val="11784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6351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</a:t>
            </a:r>
            <a:r>
              <a:rPr lang="en-US" baseline="0"/>
              <a:t> Breakup</a:t>
            </a:r>
            <a:endParaRPr lang="en-US"/>
          </a:p>
        </c:rich>
      </c:tx>
      <c:layout>
        <c:manualLayout>
          <c:xMode val="edge"/>
          <c:yMode val="edge"/>
          <c:x val="0.35686789151356085"/>
          <c:y val="1.3050573197616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29700612423447076"/>
          <c:y val="0.22467410323709536"/>
          <c:w val="0.38098797025371828"/>
          <c:h val="0.63497995042286381"/>
        </c:manualLayout>
      </c:layout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explosion val="4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7E-42DA-A08A-6202F41B0A1E}"/>
              </c:ext>
            </c:extLst>
          </c:dPt>
          <c:dPt>
            <c:idx val="1"/>
            <c:bubble3D val="0"/>
            <c:explosion val="8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7E-42DA-A08A-6202F41B0A1E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7E-42DA-A08A-6202F41B0A1E}"/>
              </c:ext>
            </c:extLst>
          </c:dPt>
          <c:dPt>
            <c:idx val="3"/>
            <c:bubble3D val="0"/>
            <c:explosion val="26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D7E-42DA-A08A-6202F41B0A1E}"/>
              </c:ext>
            </c:extLst>
          </c:dPt>
          <c:dPt>
            <c:idx val="4"/>
            <c:bubble3D val="0"/>
            <c:spPr>
              <a:solidFill>
                <a:schemeClr val="bg2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D7E-42DA-A08A-6202F41B0A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D7E-42DA-A08A-6202F41B0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Achieved</a:t>
            </a:r>
          </a:p>
        </c:rich>
      </c:tx>
      <c:layout>
        <c:manualLayout>
          <c:xMode val="edge"/>
          <c:yMode val="edge"/>
          <c:x val="0.4094930008748907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'Target Bar charts'!$E$7:$E$8</c15:sqref>
                  </c15:fullRef>
                </c:ext>
              </c:extLst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'Target Bar charts'!$C$7:$E$7</c15:sqref>
                  </c15:fullRef>
                </c:ext>
              </c:extLst>
              <c:f>'Target Bar charts'!$C$7:$D$7</c:f>
              <c:numCache>
                <c:formatCode>General</c:formatCode>
                <c:ptCount val="2"/>
                <c:pt idx="0">
                  <c:v>300000</c:v>
                </c:pt>
                <c:pt idx="1">
                  <c:v>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6-4677-A01D-A7786BBAA7EA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'Target Bar charts'!$E$7:$E$8</c15:sqref>
                  </c15:fullRef>
                </c:ext>
              </c:extLst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'Target Bar charts'!$C$8:$E$8</c15:sqref>
                  </c15:fullRef>
                </c:ext>
              </c:extLst>
              <c:f>'Target Bar charts'!$C$8:$D$8</c:f>
              <c:numCache>
                <c:formatCode>General</c:formatCode>
                <c:ptCount val="2"/>
                <c:pt idx="0">
                  <c:v>270000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F6-4677-A01D-A7786BBAA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6665631"/>
        <c:axId val="1357598543"/>
      </c:barChart>
      <c:catAx>
        <c:axId val="109666563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57598543"/>
        <c:crosses val="autoZero"/>
        <c:auto val="1"/>
        <c:lblAlgn val="ctr"/>
        <c:lblOffset val="100"/>
        <c:noMultiLvlLbl val="0"/>
      </c:catAx>
      <c:valAx>
        <c:axId val="135759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9666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A6-4883-8006-1437BA43FD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A6-4883-8006-1437BA43FD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A6-4883-8006-1437BA43FD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A6-4883-8006-1437BA43FD72}"/>
              </c:ext>
            </c:extLst>
          </c:dPt>
          <c:cat>
            <c:strRef>
              <c:f>'Cost analysis Pie chart'!$B$15:$B$18</c:f>
              <c:strCache>
                <c:ptCount val="4"/>
                <c:pt idx="0">
                  <c:v>Utilities</c:v>
                </c:pt>
                <c:pt idx="1">
                  <c:v>Depreciation</c:v>
                </c:pt>
                <c:pt idx="2">
                  <c:v>Other</c:v>
                </c:pt>
                <c:pt idx="3">
                  <c:v>Income Tax</c:v>
                </c:pt>
              </c:strCache>
            </c:strRef>
          </c:cat>
          <c:val>
            <c:numRef>
              <c:f>'Cost analysis Pie chart'!$C$15:$C$18</c:f>
              <c:numCache>
                <c:formatCode>_ * #,##0_ ;_ * \-#,##0_ ;_ * "-"??_ ;_ @_ </c:formatCode>
                <c:ptCount val="4"/>
                <c:pt idx="0">
                  <c:v>68865.399999999994</c:v>
                </c:pt>
                <c:pt idx="1">
                  <c:v>55000</c:v>
                </c:pt>
                <c:pt idx="2">
                  <c:v>45000</c:v>
                </c:pt>
                <c:pt idx="3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A6-4883-8006-1437BA43F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500062</xdr:colOff>
      <xdr:row>3</xdr:row>
      <xdr:rowOff>14287</xdr:rowOff>
    </xdr:from>
    <xdr:to>
      <xdr:col>13</xdr:col>
      <xdr:colOff>85725</xdr:colOff>
      <xdr:row>17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D722D2-2A3F-42B3-959D-890E32467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3</xdr:row>
      <xdr:rowOff>176212</xdr:rowOff>
    </xdr:from>
    <xdr:to>
      <xdr:col>13</xdr:col>
      <xdr:colOff>409575</xdr:colOff>
      <xdr:row>18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CAD5B-D8A4-4672-9226-F6C8D993A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2</xdr:row>
      <xdr:rowOff>228600</xdr:rowOff>
    </xdr:from>
    <xdr:to>
      <xdr:col>11</xdr:col>
      <xdr:colOff>485775</xdr:colOff>
      <xdr:row>18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11CC9B-D4B4-45FD-89F1-62D9B489F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247649</xdr:colOff>
      <xdr:row>4</xdr:row>
      <xdr:rowOff>14287</xdr:rowOff>
    </xdr:from>
    <xdr:to>
      <xdr:col>19</xdr:col>
      <xdr:colOff>119061</xdr:colOff>
      <xdr:row>18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691E0C-46B1-45D9-BA45-AE1E6B2EB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</xdr:row>
      <xdr:rowOff>47625</xdr:rowOff>
    </xdr:from>
    <xdr:to>
      <xdr:col>7</xdr:col>
      <xdr:colOff>485775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4D3B9B-4F08-4260-B9C6-42AF16A59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1</xdr:row>
      <xdr:rowOff>57150</xdr:rowOff>
    </xdr:from>
    <xdr:to>
      <xdr:col>15</xdr:col>
      <xdr:colOff>276225</xdr:colOff>
      <xdr:row>15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5CD610-4766-494B-A4C8-F45EA1936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16</xdr:row>
      <xdr:rowOff>171450</xdr:rowOff>
    </xdr:from>
    <xdr:to>
      <xdr:col>7</xdr:col>
      <xdr:colOff>504825</xdr:colOff>
      <xdr:row>31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DAD1CE-FBD3-40A4-B28F-D0864171E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314325</xdr:colOff>
      <xdr:row>16</xdr:row>
      <xdr:rowOff>161925</xdr:rowOff>
    </xdr:from>
    <xdr:to>
      <xdr:col>15</xdr:col>
      <xdr:colOff>285750</xdr:colOff>
      <xdr:row>31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1FBE4C-76FD-4BE8-980B-38950B63F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419100</xdr:colOff>
      <xdr:row>32</xdr:row>
      <xdr:rowOff>171450</xdr:rowOff>
    </xdr:from>
    <xdr:to>
      <xdr:col>7</xdr:col>
      <xdr:colOff>523875</xdr:colOff>
      <xdr:row>47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8CDD6A-33E5-4D87-818D-498D30F45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3</xdr:row>
      <xdr:rowOff>223837</xdr:rowOff>
    </xdr:from>
    <xdr:to>
      <xdr:col>13</xdr:col>
      <xdr:colOff>390525</xdr:colOff>
      <xdr:row>18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D93E15-E8CE-44AE-921C-E917B595F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/>
  </sheetViews>
  <sheetFormatPr defaultColWidth="14.42578125" defaultRowHeight="15" customHeight="1" x14ac:dyDescent="0.25"/>
  <cols>
    <col min="1" max="1" width="8.7109375" customWidth="1"/>
    <col min="2" max="2" width="26.140625" customWidth="1"/>
    <col min="3" max="3" width="12.28515625" customWidth="1"/>
    <col min="4" max="26" width="8.7109375" customWidth="1"/>
  </cols>
  <sheetData>
    <row r="3" spans="2:3" ht="18.75" x14ac:dyDescent="0.3">
      <c r="B3" s="1" t="s">
        <v>0</v>
      </c>
    </row>
    <row r="5" spans="2:3" x14ac:dyDescent="0.25">
      <c r="B5" s="2" t="s">
        <v>1</v>
      </c>
      <c r="C5" s="3">
        <v>2439535.25</v>
      </c>
    </row>
    <row r="6" spans="2:3" x14ac:dyDescent="0.25">
      <c r="B6" s="4" t="s">
        <v>2</v>
      </c>
      <c r="C6" s="5">
        <v>1188534.6000000001</v>
      </c>
    </row>
    <row r="7" spans="2:3" x14ac:dyDescent="0.25">
      <c r="B7" s="6" t="s">
        <v>3</v>
      </c>
      <c r="C7" s="5">
        <v>951000.65</v>
      </c>
    </row>
    <row r="8" spans="2:3" x14ac:dyDescent="0.25">
      <c r="B8" s="7" t="s">
        <v>4</v>
      </c>
      <c r="C8" s="5"/>
    </row>
    <row r="9" spans="2:3" x14ac:dyDescent="0.25">
      <c r="B9" s="8" t="s">
        <v>5</v>
      </c>
      <c r="C9" s="5">
        <v>390371.02500000002</v>
      </c>
    </row>
    <row r="10" spans="2:3" x14ac:dyDescent="0.25">
      <c r="B10" s="8" t="s">
        <v>6</v>
      </c>
      <c r="C10" s="5">
        <v>55000</v>
      </c>
    </row>
    <row r="11" spans="2:3" x14ac:dyDescent="0.25">
      <c r="B11" s="8" t="s">
        <v>7</v>
      </c>
      <c r="C11" s="5">
        <v>80847.349999999991</v>
      </c>
    </row>
    <row r="12" spans="2:3" x14ac:dyDescent="0.25">
      <c r="B12" s="8" t="s">
        <v>8</v>
      </c>
      <c r="C12" s="5">
        <v>45000</v>
      </c>
    </row>
    <row r="13" spans="2:3" x14ac:dyDescent="0.25">
      <c r="B13" s="8" t="s">
        <v>9</v>
      </c>
      <c r="C13" s="5">
        <v>323869.92499999999</v>
      </c>
    </row>
    <row r="14" spans="2:3" x14ac:dyDescent="0.25">
      <c r="B14" s="8" t="s">
        <v>10</v>
      </c>
      <c r="C14" s="5">
        <v>68865.399999999994</v>
      </c>
    </row>
    <row r="15" spans="2:3" x14ac:dyDescent="0.25">
      <c r="B15" s="6" t="s">
        <v>11</v>
      </c>
      <c r="C15" s="5">
        <v>287046.95</v>
      </c>
    </row>
    <row r="16" spans="2:3" x14ac:dyDescent="0.25">
      <c r="B16" s="9" t="s">
        <v>12</v>
      </c>
      <c r="C16" s="5">
        <f>0.25*C15</f>
        <v>71761.737500000003</v>
      </c>
    </row>
    <row r="17" spans="2:3" x14ac:dyDescent="0.25">
      <c r="B17" s="10" t="s">
        <v>13</v>
      </c>
      <c r="C17" s="11">
        <f>C15-C16</f>
        <v>215285.21250000002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F2" sqref="F2"/>
    </sheetView>
  </sheetViews>
  <sheetFormatPr defaultColWidth="14.42578125" defaultRowHeight="15" customHeight="1" x14ac:dyDescent="0.25"/>
  <cols>
    <col min="1" max="1" width="8.7109375" customWidth="1"/>
    <col min="2" max="2" width="10.5703125" style="40" customWidth="1"/>
    <col min="3" max="3" width="14" style="40" customWidth="1"/>
    <col min="4" max="4" width="16.42578125" style="40" customWidth="1"/>
    <col min="5" max="26" width="8.7109375" customWidth="1"/>
  </cols>
  <sheetData>
    <row r="3" spans="2:4" ht="18.75" x14ac:dyDescent="0.3">
      <c r="B3" s="39" t="s">
        <v>14</v>
      </c>
    </row>
    <row r="5" spans="2:4" x14ac:dyDescent="0.25">
      <c r="B5" s="41" t="s">
        <v>18</v>
      </c>
      <c r="C5" s="42" t="s">
        <v>15</v>
      </c>
      <c r="D5" s="43" t="s">
        <v>16</v>
      </c>
    </row>
    <row r="6" spans="2:4" x14ac:dyDescent="0.25">
      <c r="B6" s="44">
        <v>2015</v>
      </c>
      <c r="C6" s="45">
        <v>155075.59355813666</v>
      </c>
      <c r="D6" s="46">
        <v>0.08</v>
      </c>
    </row>
    <row r="7" spans="2:4" x14ac:dyDescent="0.25">
      <c r="B7" s="44">
        <v>2016</v>
      </c>
      <c r="C7" s="45">
        <v>193189.15111382809</v>
      </c>
      <c r="D7" s="46">
        <v>0.09</v>
      </c>
    </row>
    <row r="8" spans="2:4" x14ac:dyDescent="0.25">
      <c r="B8" s="44">
        <v>2017</v>
      </c>
      <c r="C8" s="45">
        <v>182970.15906718749</v>
      </c>
      <c r="D8" s="46">
        <v>0.11</v>
      </c>
    </row>
    <row r="9" spans="2:4" x14ac:dyDescent="0.25">
      <c r="B9" s="44">
        <v>2018</v>
      </c>
      <c r="C9" s="45">
        <v>202514.90428125</v>
      </c>
      <c r="D9" s="46">
        <v>0.115</v>
      </c>
    </row>
    <row r="10" spans="2:4" x14ac:dyDescent="0.25">
      <c r="B10" s="44">
        <v>2019</v>
      </c>
      <c r="C10" s="45">
        <v>182098.951875</v>
      </c>
      <c r="D10" s="46">
        <v>0.11</v>
      </c>
    </row>
    <row r="11" spans="2:4" x14ac:dyDescent="0.25">
      <c r="B11" s="47">
        <v>2020</v>
      </c>
      <c r="C11" s="48">
        <v>215285.21250000002</v>
      </c>
      <c r="D11" s="49">
        <v>0.09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E13" sqref="E13"/>
    </sheetView>
  </sheetViews>
  <sheetFormatPr defaultColWidth="14.42578125" defaultRowHeight="15" customHeight="1" x14ac:dyDescent="0.25"/>
  <cols>
    <col min="1" max="1" width="8.7109375" customWidth="1"/>
    <col min="2" max="2" width="11.5703125" customWidth="1"/>
    <col min="3" max="3" width="12.5703125" customWidth="1"/>
    <col min="4" max="4" width="11" customWidth="1"/>
    <col min="5" max="26" width="8.7109375" customWidth="1"/>
  </cols>
  <sheetData>
    <row r="3" spans="2:4" ht="18.75" x14ac:dyDescent="0.3">
      <c r="B3" s="1" t="s">
        <v>17</v>
      </c>
    </row>
    <row r="5" spans="2:4" x14ac:dyDescent="0.25">
      <c r="B5" s="35"/>
      <c r="C5" s="15" t="s">
        <v>18</v>
      </c>
      <c r="D5" s="16" t="s">
        <v>19</v>
      </c>
    </row>
    <row r="6" spans="2:4" x14ac:dyDescent="0.25">
      <c r="B6" s="33"/>
      <c r="C6" s="4">
        <v>2016</v>
      </c>
      <c r="D6" s="17">
        <v>1653633.8787718401</v>
      </c>
    </row>
    <row r="7" spans="2:4" x14ac:dyDescent="0.25">
      <c r="B7" s="33"/>
      <c r="C7" s="4">
        <v>2017</v>
      </c>
      <c r="D7" s="17">
        <v>1986831.8247520002</v>
      </c>
    </row>
    <row r="8" spans="2:4" x14ac:dyDescent="0.25">
      <c r="B8" s="33"/>
      <c r="C8" s="4">
        <v>2018</v>
      </c>
      <c r="D8" s="17">
        <v>1997534.6356000002</v>
      </c>
    </row>
    <row r="9" spans="2:4" x14ac:dyDescent="0.25">
      <c r="B9" s="33"/>
      <c r="C9" s="4">
        <v>2019</v>
      </c>
      <c r="D9" s="17">
        <v>2187475.4300000002</v>
      </c>
    </row>
    <row r="10" spans="2:4" x14ac:dyDescent="0.25">
      <c r="B10" s="34"/>
      <c r="C10" s="4">
        <v>2020</v>
      </c>
      <c r="D10" s="17">
        <v>2439535.25</v>
      </c>
    </row>
    <row r="11" spans="2:4" x14ac:dyDescent="0.25">
      <c r="B11" s="36" t="s">
        <v>20</v>
      </c>
      <c r="C11" s="37">
        <v>2021</v>
      </c>
      <c r="D11" s="38">
        <v>2584736.1081360602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M23" sqref="M23"/>
    </sheetView>
  </sheetViews>
  <sheetFormatPr defaultColWidth="14.42578125" defaultRowHeight="15" customHeight="1" x14ac:dyDescent="0.25"/>
  <cols>
    <col min="1" max="1" width="8.7109375" customWidth="1"/>
    <col min="2" max="2" width="21.140625" customWidth="1"/>
    <col min="3" max="3" width="12.28515625" customWidth="1"/>
    <col min="4" max="26" width="8.7109375" customWidth="1"/>
  </cols>
  <sheetData>
    <row r="3" spans="2:3" ht="18.75" x14ac:dyDescent="0.3">
      <c r="B3" s="1" t="s">
        <v>21</v>
      </c>
    </row>
    <row r="5" spans="2:3" x14ac:dyDescent="0.25">
      <c r="B5" s="18" t="s">
        <v>22</v>
      </c>
      <c r="C5" s="19" t="s">
        <v>23</v>
      </c>
    </row>
    <row r="6" spans="2:3" x14ac:dyDescent="0.25">
      <c r="B6" s="20" t="s">
        <v>24</v>
      </c>
      <c r="C6" s="21">
        <v>1188534.6000000001</v>
      </c>
    </row>
    <row r="7" spans="2:3" x14ac:dyDescent="0.25">
      <c r="B7" s="22" t="s">
        <v>5</v>
      </c>
      <c r="C7" s="21">
        <v>390371.02500000002</v>
      </c>
    </row>
    <row r="8" spans="2:3" x14ac:dyDescent="0.25">
      <c r="B8" s="22" t="s">
        <v>9</v>
      </c>
      <c r="C8" s="21">
        <v>323869.92499999999</v>
      </c>
    </row>
    <row r="9" spans="2:3" x14ac:dyDescent="0.25">
      <c r="B9" s="22" t="s">
        <v>7</v>
      </c>
      <c r="C9" s="21">
        <v>80847.349999999991</v>
      </c>
    </row>
    <row r="10" spans="2:3" x14ac:dyDescent="0.25">
      <c r="B10" s="23" t="s">
        <v>8</v>
      </c>
      <c r="C10" s="24">
        <f>SUM(C15:C18)</f>
        <v>180115.4</v>
      </c>
    </row>
    <row r="13" spans="2:3" x14ac:dyDescent="0.25">
      <c r="B13" s="25" t="s">
        <v>25</v>
      </c>
    </row>
    <row r="15" spans="2:3" x14ac:dyDescent="0.25">
      <c r="B15" s="26" t="s">
        <v>10</v>
      </c>
      <c r="C15" s="27">
        <v>68865.399999999994</v>
      </c>
    </row>
    <row r="16" spans="2:3" x14ac:dyDescent="0.25">
      <c r="B16" s="22" t="s">
        <v>6</v>
      </c>
      <c r="C16" s="21">
        <v>55000</v>
      </c>
    </row>
    <row r="17" spans="2:3" x14ac:dyDescent="0.25">
      <c r="B17" s="22" t="s">
        <v>8</v>
      </c>
      <c r="C17" s="21">
        <v>45000</v>
      </c>
    </row>
    <row r="18" spans="2:3" x14ac:dyDescent="0.25">
      <c r="B18" s="23" t="s">
        <v>12</v>
      </c>
      <c r="C18" s="24">
        <f>0.25*C17</f>
        <v>11250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5:C5" xr:uid="{00000000-0009-0000-0000-000003000000}">
    <sortState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C3938-29AE-4DB9-BCD9-C0C009CCA484}">
  <dimension ref="A1:R187"/>
  <sheetViews>
    <sheetView tabSelected="1" topLeftCell="A14" workbookViewId="0">
      <selection sqref="A1:R187"/>
    </sheetView>
  </sheetViews>
  <sheetFormatPr defaultRowHeight="15" x14ac:dyDescent="0.25"/>
  <sheetData>
    <row r="1" spans="1:18" x14ac:dyDescent="0.2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</row>
    <row r="2" spans="1:18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</row>
    <row r="3" spans="1:18" x14ac:dyDescent="0.25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8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</row>
    <row r="5" spans="1:18" x14ac:dyDescent="0.25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</row>
    <row r="6" spans="1:18" x14ac:dyDescent="0.25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</row>
    <row r="7" spans="1:18" x14ac:dyDescent="0.25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</row>
    <row r="8" spans="1:18" x14ac:dyDescent="0.25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18" x14ac:dyDescent="0.25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</row>
    <row r="10" spans="1:18" x14ac:dyDescent="0.25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</row>
    <row r="11" spans="1:18" x14ac:dyDescent="0.25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</row>
    <row r="12" spans="1:18" x14ac:dyDescent="0.25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</row>
    <row r="13" spans="1:18" x14ac:dyDescent="0.25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</row>
    <row r="14" spans="1:18" x14ac:dyDescent="0.25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</row>
    <row r="15" spans="1:18" x14ac:dyDescent="0.2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</row>
    <row r="16" spans="1:18" x14ac:dyDescent="0.25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</row>
    <row r="17" spans="1:18" x14ac:dyDescent="0.25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</row>
    <row r="18" spans="1:18" x14ac:dyDescent="0.25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</row>
    <row r="19" spans="1:18" x14ac:dyDescent="0.25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</row>
    <row r="20" spans="1:18" x14ac:dyDescent="0.25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</row>
    <row r="21" spans="1:18" x14ac:dyDescent="0.25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</row>
    <row r="22" spans="1:18" x14ac:dyDescent="0.25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</row>
    <row r="23" spans="1:18" x14ac:dyDescent="0.25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</row>
    <row r="24" spans="1:18" x14ac:dyDescent="0.25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</row>
    <row r="25" spans="1:18" x14ac:dyDescent="0.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</row>
    <row r="26" spans="1:18" x14ac:dyDescent="0.25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</row>
    <row r="27" spans="1:18" x14ac:dyDescent="0.25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</row>
    <row r="28" spans="1:18" x14ac:dyDescent="0.25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</row>
    <row r="29" spans="1:18" x14ac:dyDescent="0.25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</row>
    <row r="30" spans="1:18" x14ac:dyDescent="0.25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</row>
    <row r="31" spans="1:18" x14ac:dyDescent="0.25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</row>
    <row r="32" spans="1:18" x14ac:dyDescent="0.25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</row>
    <row r="33" spans="1:18" x14ac:dyDescent="0.25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</row>
    <row r="34" spans="1:18" x14ac:dyDescent="0.25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</row>
    <row r="35" spans="1:18" x14ac:dyDescent="0.2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</row>
    <row r="36" spans="1:18" x14ac:dyDescent="0.2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</row>
    <row r="37" spans="1:18" x14ac:dyDescent="0.25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</row>
    <row r="38" spans="1:18" x14ac:dyDescent="0.25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</row>
    <row r="39" spans="1:18" x14ac:dyDescent="0.25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</row>
    <row r="40" spans="1:18" x14ac:dyDescent="0.25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</row>
    <row r="41" spans="1:18" x14ac:dyDescent="0.25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</row>
    <row r="42" spans="1:18" x14ac:dyDescent="0.25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</row>
    <row r="43" spans="1:18" x14ac:dyDescent="0.25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</row>
    <row r="44" spans="1:18" x14ac:dyDescent="0.25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</row>
    <row r="45" spans="1:18" x14ac:dyDescent="0.2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</row>
    <row r="46" spans="1:18" x14ac:dyDescent="0.25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</row>
    <row r="47" spans="1:18" x14ac:dyDescent="0.25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</row>
    <row r="48" spans="1:18" x14ac:dyDescent="0.25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</row>
    <row r="49" spans="1:18" x14ac:dyDescent="0.25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</row>
    <row r="50" spans="1:18" x14ac:dyDescent="0.25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</row>
    <row r="51" spans="1:18" x14ac:dyDescent="0.25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</row>
    <row r="52" spans="1:18" x14ac:dyDescent="0.25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1:18" x14ac:dyDescent="0.25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</row>
    <row r="54" spans="1:18" x14ac:dyDescent="0.25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</row>
    <row r="55" spans="1:18" x14ac:dyDescent="0.2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</row>
    <row r="56" spans="1:18" x14ac:dyDescent="0.25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1:18" x14ac:dyDescent="0.25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</row>
    <row r="58" spans="1:18" x14ac:dyDescent="0.25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</row>
    <row r="59" spans="1:18" x14ac:dyDescent="0.25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</row>
    <row r="60" spans="1:18" x14ac:dyDescent="0.25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</row>
    <row r="61" spans="1:18" x14ac:dyDescent="0.25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</row>
    <row r="62" spans="1:18" x14ac:dyDescent="0.25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</row>
    <row r="63" spans="1:18" x14ac:dyDescent="0.25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</row>
    <row r="64" spans="1:18" x14ac:dyDescent="0.25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</row>
    <row r="65" spans="1:18" x14ac:dyDescent="0.2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</row>
    <row r="66" spans="1:18" x14ac:dyDescent="0.25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</row>
    <row r="67" spans="1:18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</row>
    <row r="68" spans="1:18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</row>
    <row r="69" spans="1:18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</row>
    <row r="70" spans="1:18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</row>
    <row r="71" spans="1:18" x14ac:dyDescent="0.25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</row>
    <row r="72" spans="1:18" x14ac:dyDescent="0.25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</row>
    <row r="73" spans="1:18" x14ac:dyDescent="0.25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</row>
    <row r="74" spans="1:18" x14ac:dyDescent="0.25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</row>
    <row r="75" spans="1:18" x14ac:dyDescent="0.2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</row>
    <row r="76" spans="1:18" x14ac:dyDescent="0.25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</row>
    <row r="77" spans="1:18" x14ac:dyDescent="0.25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</row>
    <row r="78" spans="1:18" x14ac:dyDescent="0.2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</row>
    <row r="79" spans="1:18" x14ac:dyDescent="0.25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</row>
    <row r="80" spans="1:18" x14ac:dyDescent="0.25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1:18" x14ac:dyDescent="0.25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</row>
    <row r="82" spans="1:18" x14ac:dyDescent="0.25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</row>
    <row r="83" spans="1:18" x14ac:dyDescent="0.25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</row>
    <row r="84" spans="1:18" x14ac:dyDescent="0.25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1:18" x14ac:dyDescent="0.2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</row>
    <row r="86" spans="1:18" x14ac:dyDescent="0.25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</row>
    <row r="87" spans="1:18" x14ac:dyDescent="0.25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</row>
    <row r="88" spans="1:18" x14ac:dyDescent="0.25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</row>
    <row r="89" spans="1:18" x14ac:dyDescent="0.25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</row>
    <row r="90" spans="1:18" x14ac:dyDescent="0.25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</row>
    <row r="91" spans="1:18" x14ac:dyDescent="0.25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</row>
    <row r="92" spans="1:18" x14ac:dyDescent="0.25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</row>
    <row r="93" spans="1:18" x14ac:dyDescent="0.25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</row>
    <row r="94" spans="1:18" x14ac:dyDescent="0.25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</row>
    <row r="95" spans="1:18" x14ac:dyDescent="0.2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</row>
    <row r="96" spans="1:18" x14ac:dyDescent="0.25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1:18" x14ac:dyDescent="0.25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</row>
    <row r="98" spans="1:18" x14ac:dyDescent="0.25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</row>
    <row r="99" spans="1:18" x14ac:dyDescent="0.25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</row>
    <row r="100" spans="1:18" x14ac:dyDescent="0.25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1:18" x14ac:dyDescent="0.25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</row>
    <row r="102" spans="1:18" x14ac:dyDescent="0.25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</row>
    <row r="103" spans="1:18" x14ac:dyDescent="0.25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</row>
    <row r="104" spans="1:18" x14ac:dyDescent="0.25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1:18" x14ac:dyDescent="0.2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</row>
    <row r="106" spans="1:18" x14ac:dyDescent="0.25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</row>
    <row r="107" spans="1:18" x14ac:dyDescent="0.25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</row>
    <row r="108" spans="1:18" x14ac:dyDescent="0.25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1:18" x14ac:dyDescent="0.25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</row>
    <row r="110" spans="1:18" x14ac:dyDescent="0.25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</row>
    <row r="111" spans="1:18" x14ac:dyDescent="0.25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</row>
    <row r="112" spans="1:18" x14ac:dyDescent="0.25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1:18" x14ac:dyDescent="0.25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</row>
    <row r="114" spans="1:18" x14ac:dyDescent="0.25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</row>
    <row r="115" spans="1:18" x14ac:dyDescent="0.2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</row>
    <row r="116" spans="1:18" x14ac:dyDescent="0.25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1:18" x14ac:dyDescent="0.25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</row>
    <row r="118" spans="1:18" x14ac:dyDescent="0.25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</row>
    <row r="119" spans="1:18" x14ac:dyDescent="0.25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</row>
    <row r="120" spans="1:18" x14ac:dyDescent="0.25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1:18" x14ac:dyDescent="0.25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</row>
    <row r="122" spans="1:18" x14ac:dyDescent="0.25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</row>
    <row r="123" spans="1:18" x14ac:dyDescent="0.25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</row>
    <row r="124" spans="1:18" x14ac:dyDescent="0.25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 spans="1:18" x14ac:dyDescent="0.2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</row>
    <row r="126" spans="1:18" x14ac:dyDescent="0.25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</row>
    <row r="127" spans="1:18" x14ac:dyDescent="0.25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</row>
    <row r="128" spans="1:18" x14ac:dyDescent="0.25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 spans="1:18" x14ac:dyDescent="0.25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</row>
    <row r="130" spans="1:18" x14ac:dyDescent="0.25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</row>
    <row r="131" spans="1:18" x14ac:dyDescent="0.25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</row>
    <row r="132" spans="1:18" x14ac:dyDescent="0.25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1:18" x14ac:dyDescent="0.25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</row>
    <row r="134" spans="1:18" x14ac:dyDescent="0.25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</row>
    <row r="135" spans="1:18" x14ac:dyDescent="0.2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</row>
    <row r="136" spans="1:18" x14ac:dyDescent="0.25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1:18" x14ac:dyDescent="0.25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</row>
    <row r="138" spans="1:18" x14ac:dyDescent="0.25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</row>
    <row r="139" spans="1:18" x14ac:dyDescent="0.25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</row>
    <row r="140" spans="1:18" x14ac:dyDescent="0.25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1:18" x14ac:dyDescent="0.25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</row>
    <row r="142" spans="1:18" x14ac:dyDescent="0.25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</row>
    <row r="143" spans="1:18" x14ac:dyDescent="0.25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</row>
    <row r="144" spans="1:18" x14ac:dyDescent="0.25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1:18" x14ac:dyDescent="0.2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</row>
    <row r="146" spans="1:18" x14ac:dyDescent="0.25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</row>
    <row r="147" spans="1:18" x14ac:dyDescent="0.25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</row>
    <row r="148" spans="1:18" x14ac:dyDescent="0.25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1:18" x14ac:dyDescent="0.25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</row>
    <row r="150" spans="1:18" x14ac:dyDescent="0.25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</row>
    <row r="151" spans="1:18" x14ac:dyDescent="0.25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</row>
    <row r="152" spans="1:18" x14ac:dyDescent="0.25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1:18" x14ac:dyDescent="0.25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</row>
    <row r="154" spans="1:18" x14ac:dyDescent="0.25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</row>
    <row r="155" spans="1:18" x14ac:dyDescent="0.2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</row>
    <row r="156" spans="1:18" x14ac:dyDescent="0.25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</row>
    <row r="157" spans="1:18" x14ac:dyDescent="0.25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</row>
    <row r="158" spans="1:18" x14ac:dyDescent="0.25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</row>
    <row r="159" spans="1:18" x14ac:dyDescent="0.25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</row>
    <row r="160" spans="1:18" x14ac:dyDescent="0.25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</row>
    <row r="161" spans="1:18" x14ac:dyDescent="0.25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</row>
    <row r="162" spans="1:18" x14ac:dyDescent="0.25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</row>
    <row r="163" spans="1:18" x14ac:dyDescent="0.25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</row>
    <row r="164" spans="1:18" x14ac:dyDescent="0.25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1:18" x14ac:dyDescent="0.2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</row>
    <row r="166" spans="1:18" x14ac:dyDescent="0.2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</row>
    <row r="167" spans="1:18" x14ac:dyDescent="0.25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</row>
    <row r="168" spans="1:18" x14ac:dyDescent="0.25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1:18" x14ac:dyDescent="0.25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</row>
    <row r="170" spans="1:18" x14ac:dyDescent="0.25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</row>
    <row r="171" spans="1:18" x14ac:dyDescent="0.25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</row>
    <row r="172" spans="1:18" x14ac:dyDescent="0.25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1:18" x14ac:dyDescent="0.25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</row>
    <row r="174" spans="1:18" x14ac:dyDescent="0.25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</row>
    <row r="175" spans="1:18" x14ac:dyDescent="0.2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</row>
    <row r="176" spans="1:18" x14ac:dyDescent="0.2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1:18" x14ac:dyDescent="0.25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</row>
    <row r="178" spans="1:18" x14ac:dyDescent="0.25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</row>
    <row r="179" spans="1:18" x14ac:dyDescent="0.25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</row>
    <row r="180" spans="1:18" x14ac:dyDescent="0.25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1:18" x14ac:dyDescent="0.25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</row>
    <row r="182" spans="1:18" x14ac:dyDescent="0.25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</row>
    <row r="183" spans="1:18" x14ac:dyDescent="0.25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</row>
    <row r="184" spans="1:18" x14ac:dyDescent="0.25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1:18" x14ac:dyDescent="0.2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</row>
    <row r="186" spans="1:18" x14ac:dyDescent="0.25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</row>
    <row r="187" spans="1:18" x14ac:dyDescent="0.25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</row>
  </sheetData>
  <mergeCells count="1">
    <mergeCell ref="A1:R18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O6" sqref="O6"/>
    </sheetView>
  </sheetViews>
  <sheetFormatPr defaultColWidth="14.42578125" defaultRowHeight="15" customHeight="1" x14ac:dyDescent="0.25"/>
  <cols>
    <col min="1" max="1" width="8.7109375" customWidth="1"/>
    <col min="2" max="2" width="18" customWidth="1"/>
    <col min="3" max="26" width="8.7109375" customWidth="1"/>
  </cols>
  <sheetData>
    <row r="4" spans="2:5" ht="18.75" x14ac:dyDescent="0.3">
      <c r="B4" s="1" t="s">
        <v>26</v>
      </c>
    </row>
    <row r="6" spans="2:5" x14ac:dyDescent="0.25">
      <c r="B6" s="28" t="s">
        <v>27</v>
      </c>
      <c r="C6" s="29" t="s">
        <v>28</v>
      </c>
      <c r="D6" s="29" t="s">
        <v>29</v>
      </c>
      <c r="E6" s="30" t="s">
        <v>30</v>
      </c>
    </row>
    <row r="7" spans="2:5" x14ac:dyDescent="0.25">
      <c r="B7" s="4" t="s">
        <v>5</v>
      </c>
      <c r="C7" s="31">
        <v>300000</v>
      </c>
      <c r="D7" s="31">
        <v>210000</v>
      </c>
      <c r="E7" s="12">
        <f t="shared" ref="E7:E8" si="0">D7/C7</f>
        <v>0.7</v>
      </c>
    </row>
    <row r="8" spans="2:5" x14ac:dyDescent="0.25">
      <c r="B8" s="13" t="s">
        <v>9</v>
      </c>
      <c r="C8" s="32">
        <v>270000</v>
      </c>
      <c r="D8" s="32">
        <v>165000</v>
      </c>
      <c r="E8" s="14">
        <f t="shared" si="0"/>
        <v>0.61111111111111116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Sheet1</vt:lpstr>
      <vt:lpstr>Target Bar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user</cp:lastModifiedBy>
  <dcterms:created xsi:type="dcterms:W3CDTF">2020-08-28T11:25:48Z</dcterms:created>
  <dcterms:modified xsi:type="dcterms:W3CDTF">2022-07-06T13:44:49Z</dcterms:modified>
</cp:coreProperties>
</file>