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uc-my.sharepoint.com/personal/yihi_mail_uc_edu/Documents/2022 Autumn/FINANCIAL ECON FOR ENGINEERS/Quiz/"/>
    </mc:Choice>
  </mc:AlternateContent>
  <xr:revisionPtr revIDLastSave="2" documentId="8_{5B105466-110C-4B78-A5A2-2BF202B8BEF7}" xr6:coauthVersionLast="47" xr6:coauthVersionMax="47" xr10:uidLastSave="{3E54F5F1-DF7C-48AA-9DCE-4B7B9370EAB3}"/>
  <bookViews>
    <workbookView xWindow="-110" yWindow="-110" windowWidth="25820" windowHeight="16220" xr2:uid="{109A9EBC-ED5A-4342-B460-D2777A80F1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6" i="1"/>
  <c r="B13" i="1"/>
  <c r="B16" i="1" s="1"/>
  <c r="B17" i="1" s="1"/>
  <c r="G13" i="1"/>
  <c r="K13" i="1" s="1"/>
  <c r="O13" i="1" s="1"/>
  <c r="O16" i="1" s="1"/>
  <c r="O17" i="1" s="1"/>
  <c r="D9" i="1" l="1"/>
  <c r="D10" i="1" s="1"/>
  <c r="J8" i="1"/>
  <c r="F8" i="1"/>
  <c r="D6" i="1"/>
  <c r="D11" i="1" s="1"/>
  <c r="D16" i="1" s="1"/>
  <c r="D17" i="1" s="1"/>
  <c r="E6" i="1"/>
  <c r="F6" i="1"/>
  <c r="G6" i="1"/>
  <c r="H6" i="1"/>
  <c r="I6" i="1"/>
  <c r="J6" i="1"/>
  <c r="K6" i="1"/>
  <c r="L6" i="1"/>
  <c r="M6" i="1"/>
  <c r="N6" i="1"/>
  <c r="C11" i="1"/>
  <c r="C16" i="1" s="1"/>
  <c r="C17" i="1" s="1"/>
  <c r="H5" i="1"/>
  <c r="I5" i="1" s="1"/>
  <c r="J5" i="1" s="1"/>
  <c r="K5" i="1" s="1"/>
  <c r="L5" i="1" s="1"/>
  <c r="M5" i="1" s="1"/>
  <c r="N5" i="1" s="1"/>
  <c r="N8" i="1" l="1"/>
  <c r="E9" i="1"/>
  <c r="E10" i="1" s="1"/>
  <c r="E11" i="1" s="1"/>
  <c r="E16" i="1" s="1"/>
  <c r="E17" i="1" s="1"/>
  <c r="F9" i="1" l="1"/>
  <c r="F10" i="1" s="1"/>
  <c r="F11" i="1" s="1"/>
  <c r="F16" i="1" s="1"/>
  <c r="F17" i="1" s="1"/>
  <c r="G9" i="1" l="1"/>
  <c r="G10" i="1" s="1"/>
  <c r="G11" i="1" s="1"/>
  <c r="G16" i="1" s="1"/>
  <c r="G17" i="1" s="1"/>
  <c r="H9" i="1"/>
  <c r="H10" i="1" s="1"/>
  <c r="H11" i="1" s="1"/>
  <c r="H16" i="1" s="1"/>
  <c r="H17" i="1" s="1"/>
  <c r="I9" i="1" l="1"/>
  <c r="I10" i="1" s="1"/>
  <c r="I11" i="1" s="1"/>
  <c r="I16" i="1" s="1"/>
  <c r="I17" i="1" s="1"/>
  <c r="J9" i="1" l="1"/>
  <c r="J10" i="1" s="1"/>
  <c r="J11" i="1" s="1"/>
  <c r="J16" i="1" s="1"/>
  <c r="J17" i="1" s="1"/>
  <c r="K9" i="1" l="1"/>
  <c r="K10" i="1" s="1"/>
  <c r="K11" i="1" s="1"/>
  <c r="K16" i="1" s="1"/>
  <c r="K17" i="1" s="1"/>
  <c r="L9" i="1" l="1"/>
  <c r="L10" i="1" s="1"/>
  <c r="L11" i="1" s="1"/>
  <c r="L16" i="1" s="1"/>
  <c r="L17" i="1" s="1"/>
  <c r="M9" i="1" l="1"/>
  <c r="M10" i="1" s="1"/>
  <c r="M11" i="1" s="1"/>
  <c r="M16" i="1" s="1"/>
  <c r="M17" i="1" s="1"/>
  <c r="N9" i="1" l="1"/>
  <c r="N10" i="1" s="1"/>
  <c r="N11" i="1" s="1"/>
  <c r="N16" i="1" s="1"/>
  <c r="N17" i="1" s="1"/>
  <c r="B19" i="1" s="1"/>
</calcChain>
</file>

<file path=xl/sharedStrings.xml><?xml version="1.0" encoding="utf-8"?>
<sst xmlns="http://schemas.openxmlformats.org/spreadsheetml/2006/main" count="12" uniqueCount="12">
  <si>
    <t>Quantity</t>
    <phoneticPr fontId="3" type="noConversion"/>
  </si>
  <si>
    <t>Revenue</t>
  </si>
  <si>
    <t>Depreciation</t>
  </si>
  <si>
    <t>OCF</t>
  </si>
  <si>
    <t>Capital Spending</t>
  </si>
  <si>
    <t>Project Cash Flow</t>
  </si>
  <si>
    <t>PVCF</t>
  </si>
  <si>
    <t>NPV</t>
  </si>
  <si>
    <t>Tax rate</t>
    <phoneticPr fontId="2" type="noConversion"/>
  </si>
  <si>
    <t xml:space="preserve">Straight-line </t>
    <phoneticPr fontId="2" type="noConversion"/>
  </si>
  <si>
    <t>Laser-cost</t>
    <phoneticPr fontId="2" type="noConversion"/>
  </si>
  <si>
    <t>Annual cost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</si>
</sst>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¥&quot;* #,##0.00_ ;_ &quot;¥&quot;* \-#,##0.00_ ;_ &quot;¥&quot;* &quot;-&quot;??_ ;_ @_ "/>
    <numFmt numFmtId="26" formatCode="\$#,##0.00_);[Red]\(\$#,##0.00\)"/>
    <numFmt numFmtId="176" formatCode="#,##0.00_);[Red]\(#,##0.00\)"/>
  </numFmts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>
      <alignment vertical="center"/>
    </xf>
    <xf numFmtId="26" fontId="0" fillId="6" borderId="2" xfId="1" applyNumberFormat="1" applyFont="1" applyFill="1" applyBorder="1" applyAlignment="1">
      <alignment horizontal="center"/>
    </xf>
    <xf numFmtId="26" fontId="0" fillId="6" borderId="2" xfId="0" applyNumberFormat="1" applyFill="1" applyBorder="1">
      <alignment vertical="center"/>
    </xf>
    <xf numFmtId="26" fontId="0" fillId="0" borderId="0" xfId="0" applyNumberFormat="1" applyAlignment="1">
      <alignment horizontal="center"/>
    </xf>
    <xf numFmtId="26" fontId="0" fillId="0" borderId="0" xfId="0" applyNumberFormat="1">
      <alignment vertical="center"/>
    </xf>
    <xf numFmtId="26" fontId="0" fillId="3" borderId="2" xfId="1" applyNumberFormat="1" applyFont="1" applyFill="1" applyBorder="1" applyAlignment="1">
      <alignment horizontal="center"/>
    </xf>
    <xf numFmtId="26" fontId="0" fillId="3" borderId="2" xfId="0" applyNumberFormat="1" applyFill="1" applyBorder="1" applyAlignment="1">
      <alignment horizontal="center"/>
    </xf>
    <xf numFmtId="26" fontId="0" fillId="3" borderId="2" xfId="0" applyNumberFormat="1" applyFill="1" applyBorder="1">
      <alignment vertical="center"/>
    </xf>
    <xf numFmtId="26" fontId="0" fillId="3" borderId="3" xfId="0" applyNumberFormat="1" applyFill="1" applyBorder="1">
      <alignment vertical="center"/>
    </xf>
    <xf numFmtId="26" fontId="0" fillId="0" borderId="2" xfId="0" applyNumberFormat="1" applyBorder="1" applyAlignment="1">
      <alignment horizontal="center"/>
    </xf>
    <xf numFmtId="26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176" fontId="0" fillId="6" borderId="2" xfId="0" applyNumberFormat="1" applyFill="1" applyBorder="1" applyAlignment="1">
      <alignment horizontal="center"/>
    </xf>
    <xf numFmtId="176" fontId="0" fillId="5" borderId="0" xfId="0" applyNumberFormat="1" applyFill="1">
      <alignment vertical="center"/>
    </xf>
    <xf numFmtId="176" fontId="0" fillId="7" borderId="3" xfId="0" applyNumberFormat="1" applyFill="1" applyBorder="1" applyAlignment="1">
      <alignment horizontal="center"/>
    </xf>
    <xf numFmtId="176" fontId="0" fillId="7" borderId="4" xfId="0" applyNumberFormat="1" applyFill="1" applyBorder="1" applyAlignment="1">
      <alignment horizontal="center"/>
    </xf>
    <xf numFmtId="176" fontId="0" fillId="7" borderId="5" xfId="0" applyNumberFormat="1" applyFill="1" applyBorder="1" applyAlignment="1">
      <alignment horizontal="center"/>
    </xf>
    <xf numFmtId="26" fontId="0" fillId="6" borderId="2" xfId="0" applyNumberFormat="1" applyFill="1" applyBorder="1" applyAlignment="1">
      <alignment horizontal="center" vertical="center"/>
    </xf>
    <xf numFmtId="26" fontId="0" fillId="8" borderId="2" xfId="0" applyNumberFormat="1" applyFill="1" applyBorder="1">
      <alignment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651D5-95B5-4B90-80EC-AA2F3C447F41}">
  <dimension ref="A1:CO20"/>
  <sheetViews>
    <sheetView tabSelected="1" zoomScale="115" zoomScaleNormal="115" workbookViewId="0">
      <selection activeCell="C11" sqref="C11"/>
    </sheetView>
  </sheetViews>
  <sheetFormatPr defaultRowHeight="14" x14ac:dyDescent="0.3"/>
  <cols>
    <col min="1" max="1" width="18.83203125" bestFit="1" customWidth="1"/>
    <col min="2" max="2" width="15.08203125" bestFit="1" customWidth="1"/>
    <col min="3" max="4" width="14.58203125" bestFit="1" customWidth="1"/>
    <col min="5" max="5" width="13.5" bestFit="1" customWidth="1"/>
    <col min="6" max="6" width="14.75" bestFit="1" customWidth="1"/>
    <col min="7" max="9" width="13.5" bestFit="1" customWidth="1"/>
    <col min="10" max="10" width="14.75" bestFit="1" customWidth="1"/>
    <col min="11" max="13" width="13.5" bestFit="1" customWidth="1"/>
    <col min="14" max="14" width="14.75" bestFit="1" customWidth="1"/>
    <col min="15" max="15" width="12" bestFit="1" customWidth="1"/>
  </cols>
  <sheetData>
    <row r="1" spans="1:93" ht="14.5" thickBot="1" x14ac:dyDescent="0.35">
      <c r="A1" s="1" t="s">
        <v>0</v>
      </c>
      <c r="B1" s="2">
        <v>100000</v>
      </c>
      <c r="C1" s="3"/>
      <c r="D1" s="3"/>
      <c r="E1" s="3"/>
      <c r="F1" s="3"/>
      <c r="G1" s="3"/>
    </row>
    <row r="2" spans="1:93" x14ac:dyDescent="0.3">
      <c r="A2" s="1" t="s">
        <v>8</v>
      </c>
      <c r="B2" s="3">
        <v>0.34</v>
      </c>
      <c r="C2" s="3"/>
      <c r="D2" s="3"/>
      <c r="E2" s="3"/>
      <c r="F2" s="3"/>
      <c r="G2" s="3"/>
    </row>
    <row r="3" spans="1:93" x14ac:dyDescent="0.3">
      <c r="A3" s="1"/>
      <c r="B3" s="3"/>
      <c r="C3" s="3"/>
      <c r="D3" s="3"/>
      <c r="E3" s="3"/>
      <c r="F3" s="3"/>
      <c r="G3" s="3"/>
    </row>
    <row r="4" spans="1:93" x14ac:dyDescent="0.3">
      <c r="A4" s="1"/>
      <c r="B4" s="3"/>
      <c r="C4" s="3"/>
      <c r="D4" s="3"/>
      <c r="E4" s="3"/>
      <c r="F4" s="3"/>
      <c r="G4" s="3"/>
    </row>
    <row r="5" spans="1:93" x14ac:dyDescent="0.3">
      <c r="A5" s="1"/>
      <c r="B5" s="3">
        <v>0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15">
        <f>G5+1</f>
        <v>6</v>
      </c>
      <c r="I5" s="15">
        <f t="shared" ref="I5:N5" si="0">H5+1</f>
        <v>7</v>
      </c>
      <c r="J5" s="15">
        <f t="shared" si="0"/>
        <v>8</v>
      </c>
      <c r="K5" s="15">
        <f t="shared" si="0"/>
        <v>9</v>
      </c>
      <c r="L5" s="15">
        <f t="shared" si="0"/>
        <v>10</v>
      </c>
      <c r="M5" s="15">
        <f t="shared" si="0"/>
        <v>11</v>
      </c>
      <c r="N5" s="15">
        <f t="shared" si="0"/>
        <v>12</v>
      </c>
      <c r="O5" s="15">
        <v>13</v>
      </c>
    </row>
    <row r="6" spans="1:93" x14ac:dyDescent="0.3">
      <c r="A6" s="1" t="s">
        <v>1</v>
      </c>
      <c r="B6" s="5"/>
      <c r="C6" s="5">
        <f>60*$B$1</f>
        <v>6000000</v>
      </c>
      <c r="D6" s="5">
        <f t="shared" ref="D6:N6" si="1">60*$B$1</f>
        <v>6000000</v>
      </c>
      <c r="E6" s="5">
        <f t="shared" si="1"/>
        <v>6000000</v>
      </c>
      <c r="F6" s="5">
        <f t="shared" si="1"/>
        <v>6000000</v>
      </c>
      <c r="G6" s="5">
        <f t="shared" si="1"/>
        <v>6000000</v>
      </c>
      <c r="H6" s="5">
        <f t="shared" si="1"/>
        <v>6000000</v>
      </c>
      <c r="I6" s="5">
        <f t="shared" si="1"/>
        <v>6000000</v>
      </c>
      <c r="J6" s="5">
        <f t="shared" si="1"/>
        <v>6000000</v>
      </c>
      <c r="K6" s="5">
        <f t="shared" si="1"/>
        <v>6000000</v>
      </c>
      <c r="L6" s="5">
        <f t="shared" si="1"/>
        <v>6000000</v>
      </c>
      <c r="M6" s="5">
        <f t="shared" si="1"/>
        <v>6000000</v>
      </c>
      <c r="N6" s="5">
        <f t="shared" si="1"/>
        <v>6000000</v>
      </c>
    </row>
    <row r="7" spans="1:93" ht="13.5" customHeight="1" x14ac:dyDescent="0.3">
      <c r="A7" s="1" t="s">
        <v>11</v>
      </c>
      <c r="B7" s="5"/>
      <c r="C7" s="5">
        <v>2000000</v>
      </c>
      <c r="D7" s="5">
        <v>2000000</v>
      </c>
      <c r="E7" s="5">
        <v>2000000</v>
      </c>
      <c r="F7" s="5">
        <v>2000000</v>
      </c>
      <c r="G7" s="5">
        <v>2000000</v>
      </c>
      <c r="H7" s="5">
        <v>2000000</v>
      </c>
      <c r="I7" s="5">
        <v>2000000</v>
      </c>
      <c r="J7" s="5">
        <v>2000000</v>
      </c>
      <c r="K7" s="5">
        <v>2000000</v>
      </c>
      <c r="L7" s="5">
        <v>2000000</v>
      </c>
      <c r="M7" s="5">
        <v>2000000</v>
      </c>
      <c r="N7" s="5">
        <v>2000000</v>
      </c>
    </row>
    <row r="8" spans="1:93" x14ac:dyDescent="0.3">
      <c r="A8" s="1" t="s">
        <v>10</v>
      </c>
      <c r="B8" s="5">
        <v>5000000</v>
      </c>
      <c r="C8" s="5"/>
      <c r="D8" s="5"/>
      <c r="E8" s="5"/>
      <c r="F8" s="5">
        <f>B8</f>
        <v>5000000</v>
      </c>
      <c r="G8" s="5"/>
      <c r="H8" s="6"/>
      <c r="I8" s="6"/>
      <c r="J8" s="21">
        <f>B8</f>
        <v>5000000</v>
      </c>
      <c r="K8" s="6"/>
      <c r="L8" s="6"/>
      <c r="M8" s="6"/>
      <c r="N8" s="21">
        <f>J8</f>
        <v>5000000</v>
      </c>
    </row>
    <row r="9" spans="1:93" x14ac:dyDescent="0.3">
      <c r="A9" s="1" t="s">
        <v>9</v>
      </c>
      <c r="B9" s="16"/>
      <c r="C9" s="16">
        <v>0.25</v>
      </c>
      <c r="D9" s="16">
        <f>C9</f>
        <v>0.25</v>
      </c>
      <c r="E9" s="16">
        <f t="shared" ref="E9:N9" si="2">D9</f>
        <v>0.25</v>
      </c>
      <c r="F9" s="16">
        <f t="shared" si="2"/>
        <v>0.25</v>
      </c>
      <c r="G9" s="16">
        <f t="shared" si="2"/>
        <v>0.25</v>
      </c>
      <c r="H9" s="16">
        <f t="shared" si="2"/>
        <v>0.25</v>
      </c>
      <c r="I9" s="16">
        <f t="shared" si="2"/>
        <v>0.25</v>
      </c>
      <c r="J9" s="16">
        <f t="shared" si="2"/>
        <v>0.25</v>
      </c>
      <c r="K9" s="16">
        <f t="shared" si="2"/>
        <v>0.25</v>
      </c>
      <c r="L9" s="16">
        <f t="shared" si="2"/>
        <v>0.25</v>
      </c>
      <c r="M9" s="16">
        <f t="shared" si="2"/>
        <v>0.25</v>
      </c>
      <c r="N9" s="16">
        <f t="shared" si="2"/>
        <v>0.25</v>
      </c>
      <c r="O9" s="18"/>
      <c r="P9" s="19"/>
      <c r="Q9" s="19"/>
      <c r="R9" s="19"/>
      <c r="S9" s="19"/>
      <c r="T9" s="19"/>
      <c r="U9" s="19"/>
      <c r="V9" s="19"/>
      <c r="W9" s="20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</row>
    <row r="10" spans="1:93" x14ac:dyDescent="0.3">
      <c r="A10" s="1" t="s">
        <v>2</v>
      </c>
      <c r="B10" s="5"/>
      <c r="C10" s="5">
        <f>$B$8*C9</f>
        <v>1250000</v>
      </c>
      <c r="D10" s="5">
        <f t="shared" ref="D10:N10" si="3">$B$8*D9</f>
        <v>1250000</v>
      </c>
      <c r="E10" s="5">
        <f t="shared" si="3"/>
        <v>1250000</v>
      </c>
      <c r="F10" s="5">
        <f t="shared" si="3"/>
        <v>1250000</v>
      </c>
      <c r="G10" s="5">
        <f t="shared" si="3"/>
        <v>1250000</v>
      </c>
      <c r="H10" s="5">
        <f t="shared" si="3"/>
        <v>1250000</v>
      </c>
      <c r="I10" s="5">
        <f t="shared" si="3"/>
        <v>1250000</v>
      </c>
      <c r="J10" s="5">
        <f t="shared" si="3"/>
        <v>1250000</v>
      </c>
      <c r="K10" s="5">
        <f t="shared" si="3"/>
        <v>1250000</v>
      </c>
      <c r="L10" s="5">
        <f t="shared" si="3"/>
        <v>1250000</v>
      </c>
      <c r="M10" s="5">
        <f t="shared" si="3"/>
        <v>1250000</v>
      </c>
      <c r="N10" s="5">
        <f t="shared" si="3"/>
        <v>1250000</v>
      </c>
    </row>
    <row r="11" spans="1:93" x14ac:dyDescent="0.3">
      <c r="A11" s="1" t="s">
        <v>3</v>
      </c>
      <c r="B11" s="5"/>
      <c r="C11" s="5">
        <f>(1-$B$2)*(C6-C8-C7)+$B$2*C10</f>
        <v>3064999.9999999995</v>
      </c>
      <c r="D11" s="5">
        <f t="shared" ref="D11:N11" si="4">(1-$B$2)*(D6-D8-D7)+$B$2*D10</f>
        <v>3064999.9999999995</v>
      </c>
      <c r="E11" s="5">
        <f t="shared" si="4"/>
        <v>3064999.9999999995</v>
      </c>
      <c r="F11" s="5">
        <f t="shared" si="4"/>
        <v>-234999.99999999983</v>
      </c>
      <c r="G11" s="5">
        <f t="shared" si="4"/>
        <v>3064999.9999999995</v>
      </c>
      <c r="H11" s="5">
        <f t="shared" si="4"/>
        <v>3064999.9999999995</v>
      </c>
      <c r="I11" s="5">
        <f t="shared" si="4"/>
        <v>3064999.9999999995</v>
      </c>
      <c r="J11" s="5">
        <f t="shared" si="4"/>
        <v>-234999.99999999983</v>
      </c>
      <c r="K11" s="5">
        <f t="shared" si="4"/>
        <v>3064999.9999999995</v>
      </c>
      <c r="L11" s="5">
        <f t="shared" si="4"/>
        <v>3064999.9999999995</v>
      </c>
      <c r="M11" s="5">
        <f t="shared" si="4"/>
        <v>3064999.9999999995</v>
      </c>
      <c r="N11" s="5">
        <f t="shared" si="4"/>
        <v>-234999.99999999983</v>
      </c>
    </row>
    <row r="12" spans="1:93" x14ac:dyDescent="0.3">
      <c r="A12" s="1"/>
      <c r="B12" s="7"/>
      <c r="C12" s="7"/>
      <c r="D12" s="7"/>
      <c r="E12" s="7"/>
      <c r="F12" s="7"/>
      <c r="G12" s="7"/>
      <c r="H12" s="8"/>
      <c r="I12" s="8"/>
      <c r="J12" s="8"/>
      <c r="K12" s="8"/>
      <c r="L12" s="8"/>
      <c r="M12" s="8"/>
      <c r="N12" s="8"/>
    </row>
    <row r="13" spans="1:93" x14ac:dyDescent="0.3">
      <c r="A13" s="1" t="s">
        <v>4</v>
      </c>
      <c r="B13" s="9">
        <f>-B8</f>
        <v>-5000000</v>
      </c>
      <c r="C13" s="10"/>
      <c r="D13" s="10"/>
      <c r="E13" s="10"/>
      <c r="F13" s="10"/>
      <c r="G13" s="10">
        <f>1000000*(1-B2)</f>
        <v>659999.99999999988</v>
      </c>
      <c r="H13" s="11"/>
      <c r="I13" s="11"/>
      <c r="J13" s="11"/>
      <c r="K13" s="11">
        <f>G13</f>
        <v>659999.99999999988</v>
      </c>
      <c r="L13" s="11"/>
      <c r="M13" s="11"/>
      <c r="N13" s="12"/>
      <c r="O13" s="22">
        <f>K13</f>
        <v>659999.99999999988</v>
      </c>
    </row>
    <row r="14" spans="1:93" x14ac:dyDescent="0.3">
      <c r="A14" s="1"/>
      <c r="B14" s="7"/>
      <c r="C14" s="7"/>
      <c r="D14" s="7"/>
      <c r="E14" s="7"/>
      <c r="F14" s="7"/>
      <c r="G14" s="7"/>
      <c r="H14" s="8"/>
      <c r="I14" s="8"/>
      <c r="J14" s="8"/>
      <c r="K14" s="8"/>
      <c r="L14" s="8"/>
      <c r="M14" s="8"/>
      <c r="N14" s="8"/>
    </row>
    <row r="15" spans="1:93" x14ac:dyDescent="0.3">
      <c r="A15" s="1"/>
      <c r="B15" s="7"/>
      <c r="C15" s="7"/>
      <c r="D15" s="7"/>
      <c r="E15" s="7"/>
      <c r="F15" s="7"/>
      <c r="G15" s="7"/>
      <c r="H15" s="8"/>
      <c r="I15" s="8"/>
      <c r="J15" s="8"/>
      <c r="K15" s="8"/>
      <c r="L15" s="8"/>
      <c r="M15" s="8"/>
      <c r="N15" s="8"/>
    </row>
    <row r="16" spans="1:93" x14ac:dyDescent="0.3">
      <c r="A16" s="1" t="s">
        <v>5</v>
      </c>
      <c r="B16" s="13">
        <f>B11+B13</f>
        <v>-5000000</v>
      </c>
      <c r="C16" s="13">
        <f t="shared" ref="C16:O16" si="5">C11+C13</f>
        <v>3064999.9999999995</v>
      </c>
      <c r="D16" s="13">
        <f t="shared" si="5"/>
        <v>3064999.9999999995</v>
      </c>
      <c r="E16" s="13">
        <f t="shared" si="5"/>
        <v>3064999.9999999995</v>
      </c>
      <c r="F16" s="13">
        <f t="shared" si="5"/>
        <v>-234999.99999999983</v>
      </c>
      <c r="G16" s="13">
        <f t="shared" si="5"/>
        <v>3724999.9999999995</v>
      </c>
      <c r="H16" s="13">
        <f t="shared" si="5"/>
        <v>3064999.9999999995</v>
      </c>
      <c r="I16" s="13">
        <f t="shared" si="5"/>
        <v>3064999.9999999995</v>
      </c>
      <c r="J16" s="13">
        <f t="shared" si="5"/>
        <v>-234999.99999999983</v>
      </c>
      <c r="K16" s="13">
        <f t="shared" si="5"/>
        <v>3724999.9999999995</v>
      </c>
      <c r="L16" s="13">
        <f t="shared" si="5"/>
        <v>3064999.9999999995</v>
      </c>
      <c r="M16" s="13">
        <f t="shared" si="5"/>
        <v>3064999.9999999995</v>
      </c>
      <c r="N16" s="13">
        <f t="shared" si="5"/>
        <v>-234999.99999999983</v>
      </c>
      <c r="O16" s="13">
        <f t="shared" si="5"/>
        <v>659999.99999999988</v>
      </c>
    </row>
    <row r="17" spans="1:15" x14ac:dyDescent="0.3">
      <c r="A17" s="1" t="s">
        <v>6</v>
      </c>
      <c r="B17" s="7">
        <f>B16/1.14^B5</f>
        <v>-5000000</v>
      </c>
      <c r="C17" s="7">
        <f>C16/1.14^C5</f>
        <v>2688596.4912280701</v>
      </c>
      <c r="D17" s="7">
        <f t="shared" ref="D17:O17" si="6">D16/1.14^D5</f>
        <v>2358417.9747614651</v>
      </c>
      <c r="E17" s="7">
        <f t="shared" si="6"/>
        <v>2068787.69715918</v>
      </c>
      <c r="F17" s="7">
        <f t="shared" si="6"/>
        <v>-139138.86518199451</v>
      </c>
      <c r="G17" s="7">
        <f t="shared" si="6"/>
        <v>1934648.2747403132</v>
      </c>
      <c r="H17" s="7">
        <f t="shared" si="6"/>
        <v>1396372.7686516095</v>
      </c>
      <c r="I17" s="7">
        <f t="shared" si="6"/>
        <v>1224888.3935540435</v>
      </c>
      <c r="J17" s="7">
        <f t="shared" si="6"/>
        <v>-82381.377889928743</v>
      </c>
      <c r="K17" s="7">
        <f t="shared" si="6"/>
        <v>1145467.0871220038</v>
      </c>
      <c r="L17" s="7">
        <f t="shared" si="6"/>
        <v>826764.77617542481</v>
      </c>
      <c r="M17" s="7">
        <f t="shared" si="6"/>
        <v>725232.25980300421</v>
      </c>
      <c r="N17" s="7">
        <f t="shared" si="6"/>
        <v>-48776.389071207435</v>
      </c>
      <c r="O17" s="7">
        <f t="shared" si="6"/>
        <v>120165.79614407214</v>
      </c>
    </row>
    <row r="18" spans="1:15" ht="14.5" thickBot="1" x14ac:dyDescent="0.35">
      <c r="A18" s="1"/>
      <c r="B18" s="7"/>
      <c r="C18" s="7"/>
      <c r="D18" s="7"/>
      <c r="E18" s="7"/>
      <c r="F18" s="7"/>
      <c r="G18" s="7"/>
      <c r="H18" s="8"/>
      <c r="I18" s="8"/>
      <c r="J18" s="8"/>
      <c r="K18" s="8"/>
      <c r="L18" s="8"/>
      <c r="M18" s="8"/>
      <c r="N18" s="8"/>
    </row>
    <row r="19" spans="1:15" ht="14.5" thickBot="1" x14ac:dyDescent="0.35">
      <c r="A19" s="1" t="s">
        <v>7</v>
      </c>
      <c r="B19" s="14">
        <f>SUM(B17:N18)</f>
        <v>9098879.0910519827</v>
      </c>
      <c r="C19" s="7"/>
      <c r="D19" s="7"/>
      <c r="E19" s="7"/>
      <c r="F19" s="7"/>
      <c r="G19" s="7"/>
      <c r="H19" s="8"/>
      <c r="I19" s="8"/>
      <c r="J19" s="8"/>
      <c r="K19" s="8"/>
      <c r="L19" s="8"/>
      <c r="M19" s="8"/>
      <c r="N19" s="8"/>
    </row>
    <row r="20" spans="1:15" x14ac:dyDescent="0.3">
      <c r="A20" s="1"/>
      <c r="B20" s="3"/>
      <c r="C20" s="3"/>
      <c r="D20" s="3"/>
      <c r="E20" s="3"/>
      <c r="F20" s="3"/>
      <c r="G20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XUZHEN YOU</dc:creator>
  <cp:lastModifiedBy>Yee Horace</cp:lastModifiedBy>
  <dcterms:created xsi:type="dcterms:W3CDTF">2022-10-09T22:26:36Z</dcterms:created>
  <dcterms:modified xsi:type="dcterms:W3CDTF">2022-12-04T04:28:36Z</dcterms:modified>
</cp:coreProperties>
</file>