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usianorg-my.sharepoint.com/personal/fisra_keliwawa001_binus_ac_id/Documents/Documents/web programming/streamlit/assets/"/>
    </mc:Choice>
  </mc:AlternateContent>
  <xr:revisionPtr revIDLastSave="1" documentId="8_{1ED93B9F-2A8B-4AC4-9CDB-6CB311C076F1}" xr6:coauthVersionLast="47" xr6:coauthVersionMax="47" xr10:uidLastSave="{01D11F7B-27BD-4690-82DE-8146CE3AAB5C}"/>
  <bookViews>
    <workbookView xWindow="-108" yWindow="-108" windowWidth="23256" windowHeight="12576" xr2:uid="{BEFFA55B-5208-4469-A8D4-E65115A15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I73" i="1"/>
  <c r="H93" i="1"/>
  <c r="F93" i="1"/>
  <c r="E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G63" i="1"/>
  <c r="F63" i="1"/>
  <c r="E63" i="1"/>
  <c r="G62" i="1"/>
  <c r="F62" i="1"/>
  <c r="E62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J29" i="1" s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I63" i="1" s="1"/>
  <c r="H41" i="1"/>
  <c r="H63" i="1" s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J12" i="1"/>
  <c r="J11" i="1"/>
  <c r="J10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9" i="1"/>
  <c r="G31" i="1"/>
  <c r="F31" i="1"/>
  <c r="I31" i="1"/>
  <c r="I30" i="1"/>
  <c r="F30" i="1"/>
  <c r="G30" i="1"/>
  <c r="E31" i="1"/>
  <c r="E30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93" i="1" l="1"/>
  <c r="J76" i="1" s="1"/>
  <c r="K58" i="1"/>
  <c r="K60" i="1"/>
  <c r="K57" i="1"/>
  <c r="K54" i="1"/>
  <c r="K51" i="1"/>
  <c r="K48" i="1"/>
  <c r="K45" i="1"/>
  <c r="K42" i="1"/>
  <c r="K55" i="1"/>
  <c r="K43" i="1"/>
  <c r="K59" i="1"/>
  <c r="K56" i="1"/>
  <c r="K53" i="1"/>
  <c r="K50" i="1"/>
  <c r="K47" i="1"/>
  <c r="K44" i="1"/>
  <c r="K41" i="1"/>
  <c r="K49" i="1"/>
  <c r="K46" i="1"/>
  <c r="K52" i="1"/>
  <c r="J52" i="1"/>
  <c r="J60" i="1"/>
  <c r="J57" i="1"/>
  <c r="J54" i="1"/>
  <c r="J51" i="1"/>
  <c r="J48" i="1"/>
  <c r="J45" i="1"/>
  <c r="J42" i="1"/>
  <c r="J43" i="1"/>
  <c r="J46" i="1"/>
  <c r="J59" i="1"/>
  <c r="J56" i="1"/>
  <c r="J53" i="1"/>
  <c r="J50" i="1"/>
  <c r="J47" i="1"/>
  <c r="J44" i="1"/>
  <c r="J41" i="1"/>
  <c r="J58" i="1"/>
  <c r="J49" i="1"/>
  <c r="J55" i="1"/>
  <c r="H62" i="1"/>
  <c r="I62" i="1"/>
  <c r="H31" i="1"/>
  <c r="H30" i="1"/>
  <c r="J73" i="1" l="1"/>
  <c r="J75" i="1"/>
  <c r="J92" i="1"/>
  <c r="J90" i="1"/>
  <c r="J80" i="1"/>
  <c r="J86" i="1"/>
  <c r="J91" i="1"/>
  <c r="J82" i="1"/>
  <c r="J79" i="1"/>
  <c r="J78" i="1"/>
  <c r="J74" i="1"/>
  <c r="J84" i="1"/>
  <c r="J77" i="1"/>
  <c r="J83" i="1"/>
  <c r="J81" i="1"/>
  <c r="J89" i="1"/>
  <c r="J85" i="1"/>
  <c r="J88" i="1"/>
  <c r="J87" i="1"/>
</calcChain>
</file>

<file path=xl/sharedStrings.xml><?xml version="1.0" encoding="utf-8"?>
<sst xmlns="http://schemas.openxmlformats.org/spreadsheetml/2006/main" count="92" uniqueCount="23">
  <si>
    <t>Nama Tim</t>
  </si>
  <si>
    <t>Jumlah Kebobolan</t>
  </si>
  <si>
    <t>HAA</t>
  </si>
  <si>
    <t>AAA</t>
  </si>
  <si>
    <t>nama tim</t>
  </si>
  <si>
    <t>Jumlah Main</t>
  </si>
  <si>
    <t>Rata-Rata Gol</t>
  </si>
  <si>
    <t>Jumlah Gol</t>
  </si>
  <si>
    <t>Rata Rata Kebobolan</t>
  </si>
  <si>
    <t>TOTAL</t>
  </si>
  <si>
    <t>RATA RATA</t>
  </si>
  <si>
    <t>KEKUATAN KANDANG (HOME)</t>
  </si>
  <si>
    <t>KEKUATAN TANDANG (AWAY)</t>
  </si>
  <si>
    <t>HEA</t>
  </si>
  <si>
    <t>AEA</t>
  </si>
  <si>
    <r>
      <rPr>
        <b/>
        <sz val="11"/>
        <color theme="1"/>
        <rFont val="Calibri"/>
        <family val="2"/>
        <scheme val="minor"/>
      </rPr>
      <t>CATATAN</t>
    </r>
    <r>
      <rPr>
        <sz val="11"/>
        <color theme="1"/>
        <rFont val="Calibri"/>
        <family val="2"/>
        <scheme val="minor"/>
      </rPr>
      <t>: Kolom HITAM jangan diubah</t>
    </r>
  </si>
  <si>
    <t>WINRATE</t>
  </si>
  <si>
    <t>CP</t>
  </si>
  <si>
    <t>CP FIX</t>
  </si>
  <si>
    <t>RATA-RATA</t>
  </si>
  <si>
    <t>PERFORMA</t>
  </si>
  <si>
    <t>Jumlah Kemenangan</t>
  </si>
  <si>
    <t>Raihan Poin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</si>
</sst>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0" borderId="0" xfId="0" applyFont="1"/>
    <xf numFmtId="2" fontId="1" fillId="2" borderId="0" xfId="0" applyNumberFormat="1" applyFont="1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4" borderId="0" xfId="0" applyFill="1" applyBorder="1"/>
    <xf numFmtId="2" fontId="1" fillId="2" borderId="0" xfId="0" applyNumberFormat="1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0" borderId="0" xfId="0" applyBorder="1"/>
    <xf numFmtId="0" fontId="0" fillId="4" borderId="5" xfId="0" applyFill="1" applyBorder="1"/>
    <xf numFmtId="0" fontId="0" fillId="3" borderId="5" xfId="0" applyFill="1" applyBorder="1"/>
    <xf numFmtId="0" fontId="0" fillId="0" borderId="5" xfId="0" applyBorder="1"/>
    <xf numFmtId="0" fontId="1" fillId="2" borderId="5" xfId="0" applyFont="1" applyFill="1" applyBorder="1"/>
  </cellXfs>
  <cellStyles count="1">
    <cellStyle name="Normal" xfId="0" builtinId="0"/>
  </cellStyles>
  <dxfs count="15">
    <dxf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rgb="FFFF000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2" formatCode="0.00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46024-54C5-49BA-A8D9-CFD505AFEAC0}" name="Table1" displayName="Table1" ref="D8:K31" totalsRowShown="0" headerRowDxfId="14">
  <autoFilter ref="D8:K31" xr:uid="{6C346024-54C5-49BA-A8D9-CFD505AFEAC0}"/>
  <tableColumns count="8">
    <tableColumn id="1" xr3:uid="{5D4B3013-1F8A-4D43-B7B3-1F436AC6C7F6}" name="Nama Tim"/>
    <tableColumn id="9" xr3:uid="{80D61C14-3073-4DF3-BB71-A3199B4F795C}" name="Jumlah Main"/>
    <tableColumn id="2" xr3:uid="{4E1B3B16-A6A6-4A18-AAA8-92A4BFF93D9B}" name="Jumlah Gol"/>
    <tableColumn id="3" xr3:uid="{C801E2CE-8ED3-4DB2-8638-AE72912FEECD}" name="Jumlah Kebobolan"/>
    <tableColumn id="10" xr3:uid="{7595DE5B-E0BD-4134-B8C9-E1474EC2464A}" name="Rata-Rata Gol" dataDxfId="13">
      <calculatedColumnFormula>Table1[[#This Row],[Jumlah Gol]]/Table1[[#This Row],[Jumlah Main]]</calculatedColumnFormula>
    </tableColumn>
    <tableColumn id="11" xr3:uid="{26DB2B8D-C860-47BC-9D66-DA395D6FEAB7}" name="Rata Rata Kebobolan" dataDxfId="12">
      <calculatedColumnFormula>Table1[[#This Row],[Jumlah Kebobolan]]/Table1[[#This Row],[Jumlah Main]]</calculatedColumnFormula>
    </tableColumn>
    <tableColumn id="4" xr3:uid="{F7A39E74-6DA5-4321-8880-2B0CBF863081}" name="HAA" dataDxfId="11">
      <calculatedColumnFormula>Table1[[#This Row],[Rata-Rata Gol]]/H30</calculatedColumnFormula>
    </tableColumn>
    <tableColumn id="5" xr3:uid="{49E17D00-7704-42B6-AD68-4B20EE31658B}" name="AAA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DEFE07-BA68-4FA0-9DA7-5D050240C91E}" name="Table15" displayName="Table15" ref="D40:K63" totalsRowShown="0" headerRowDxfId="10">
  <autoFilter ref="D40:K63" xr:uid="{D7DEFE07-BA68-4FA0-9DA7-5D050240C91E}"/>
  <tableColumns count="8">
    <tableColumn id="1" xr3:uid="{DD006A83-5EFE-4C83-93DD-2253929F4B39}" name="Nama Tim"/>
    <tableColumn id="9" xr3:uid="{02424B5B-D652-45A4-824E-F130E7A64569}" name="Jumlah Main"/>
    <tableColumn id="2" xr3:uid="{BCF95913-FF4D-4530-AC9D-4A16C8099E9E}" name="Jumlah Gol"/>
    <tableColumn id="3" xr3:uid="{9B813CA0-CC83-4E6F-B4CE-BC7EF88ABB65}" name="Jumlah Kebobolan"/>
    <tableColumn id="10" xr3:uid="{ADD01922-3CE8-4FC0-849B-F2B365A0DDD1}" name="Rata-Rata Gol" dataDxfId="9">
      <calculatedColumnFormula>Table15[[#This Row],[Jumlah Gol]]/Table15[[#This Row],[Jumlah Main]]</calculatedColumnFormula>
    </tableColumn>
    <tableColumn id="11" xr3:uid="{0A517D54-9616-48D8-B941-5F78A439307D}" name="Rata Rata Kebobolan" dataDxfId="8">
      <calculatedColumnFormula>Table15[[#This Row],[Jumlah Kebobolan]]/Table15[[#This Row],[Jumlah Main]]</calculatedColumnFormula>
    </tableColumn>
    <tableColumn id="4" xr3:uid="{8A24F43B-C661-4909-836A-131BF3AA6B27}" name="HEA" dataDxfId="7">
      <calculatedColumnFormula>Table15[[#This Row],[Rata-Rata Gol]]/H62</calculatedColumnFormula>
    </tableColumn>
    <tableColumn id="5" xr3:uid="{ACFEA353-AAC4-4F09-B29F-20AE8CE46180}" name="AE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9E5C9A-F25F-49D4-AA5C-7416AC1AE15C}" name="Table5" displayName="Table5" ref="D72:J93" totalsRowShown="0">
  <autoFilter ref="D72:J93" xr:uid="{7D9E5C9A-F25F-49D4-AA5C-7416AC1AE15C}"/>
  <tableColumns count="7">
    <tableColumn id="1" xr3:uid="{E74DC765-5350-4726-9D42-DD30C314F09E}" name="Nama Tim" dataDxfId="1"/>
    <tableColumn id="2" xr3:uid="{ED9F4986-B71D-4D75-BF70-8FA5E4EAC6EA}" name="Jumlah Main" dataDxfId="0"/>
    <tableColumn id="3" xr3:uid="{C8608AD8-FA72-4B4E-9441-840E0E480DFE}" name="Jumlah Kemenangan" dataDxfId="6"/>
    <tableColumn id="4" xr3:uid="{1F802D94-5C08-4F7B-9ED2-FC5F6F605D65}" name="WINRATE" dataDxfId="5"/>
    <tableColumn id="5" xr3:uid="{59EB1158-496B-4B7E-A703-AFCB08885F9D}" name="Raihan Poin" dataDxfId="4"/>
    <tableColumn id="6" xr3:uid="{67AFBC1C-E31E-4553-9CBC-A3FBF9F29DC4}" name="CP" dataDxfId="3">
      <calculatedColumnFormula>(H73/(E73*3))*100</calculatedColumnFormula>
    </tableColumn>
    <tableColumn id="7" xr3:uid="{A10F5466-8501-4B76-BBA3-7EE91250A2CA}" name="CP FIX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63E9-9964-495A-8236-112614876012}">
  <dimension ref="D1:K93"/>
  <sheetViews>
    <sheetView tabSelected="1" topLeftCell="A65" zoomScaleNormal="100" workbookViewId="0">
      <selection activeCell="L68" sqref="L68"/>
    </sheetView>
  </sheetViews>
  <sheetFormatPr defaultRowHeight="14.4" x14ac:dyDescent="0.3"/>
  <cols>
    <col min="3" max="3" width="10.44140625" customWidth="1"/>
    <col min="4" max="4" width="12.88671875" customWidth="1"/>
    <col min="5" max="5" width="14.77734375" customWidth="1"/>
    <col min="6" max="6" width="21.44140625" customWidth="1"/>
    <col min="7" max="7" width="19.5546875" customWidth="1"/>
    <col min="8" max="8" width="15.44140625" customWidth="1"/>
    <col min="9" max="9" width="21.33203125" customWidth="1"/>
  </cols>
  <sheetData>
    <row r="1" spans="4:11" ht="15" thickBot="1" x14ac:dyDescent="0.35"/>
    <row r="2" spans="4:11" ht="15" thickBot="1" x14ac:dyDescent="0.35">
      <c r="D2" s="10" t="s">
        <v>15</v>
      </c>
      <c r="E2" s="11"/>
      <c r="F2" s="12"/>
    </row>
    <row r="6" spans="4:11" ht="18" x14ac:dyDescent="0.35">
      <c r="D6" s="8" t="s">
        <v>11</v>
      </c>
      <c r="E6" s="9"/>
      <c r="F6" s="9"/>
      <c r="G6" s="9"/>
      <c r="H6" s="9"/>
      <c r="I6" s="9"/>
      <c r="J6" s="9"/>
      <c r="K6" s="9"/>
    </row>
    <row r="8" spans="4:11" x14ac:dyDescent="0.3">
      <c r="D8" t="s">
        <v>0</v>
      </c>
      <c r="E8" t="s">
        <v>5</v>
      </c>
      <c r="F8" s="1" t="s">
        <v>7</v>
      </c>
      <c r="G8" s="1" t="s">
        <v>1</v>
      </c>
      <c r="H8" s="1" t="s">
        <v>6</v>
      </c>
      <c r="I8" s="1" t="s">
        <v>8</v>
      </c>
      <c r="J8" s="1" t="s">
        <v>2</v>
      </c>
      <c r="K8" s="1" t="s">
        <v>3</v>
      </c>
    </row>
    <row r="9" spans="4:11" x14ac:dyDescent="0.3">
      <c r="D9" t="s">
        <v>4</v>
      </c>
      <c r="E9">
        <v>1</v>
      </c>
      <c r="F9">
        <v>1</v>
      </c>
      <c r="G9">
        <v>1</v>
      </c>
      <c r="H9" s="5">
        <f>Table1[[#This Row],[Jumlah Gol]]/Table1[[#This Row],[Jumlah Main]]</f>
        <v>1</v>
      </c>
      <c r="I9" s="5">
        <f>Table1[[#This Row],[Jumlah Kebobolan]]/Table1[[#This Row],[Jumlah Main]]</f>
        <v>1</v>
      </c>
      <c r="J9" s="5">
        <f>Table1[[#This Row],[Rata-Rata Gol]]/H31</f>
        <v>1</v>
      </c>
      <c r="K9" s="5">
        <f>Table1[[#This Row],[Rata Rata Kebobolan]]/I31</f>
        <v>1</v>
      </c>
    </row>
    <row r="10" spans="4:11" x14ac:dyDescent="0.3">
      <c r="D10" t="s">
        <v>4</v>
      </c>
      <c r="E10">
        <v>1</v>
      </c>
      <c r="F10">
        <v>1</v>
      </c>
      <c r="G10">
        <v>1</v>
      </c>
      <c r="H10" s="5">
        <f>Table1[[#This Row],[Jumlah Gol]]/Table1[[#This Row],[Jumlah Main]]</f>
        <v>1</v>
      </c>
      <c r="I10" s="5">
        <f>Table1[[#This Row],[Jumlah Kebobolan]]/Table1[[#This Row],[Jumlah Main]]</f>
        <v>1</v>
      </c>
      <c r="J10" s="5">
        <f>Table1[[#This Row],[Rata-Rata Gol]]/H31</f>
        <v>1</v>
      </c>
      <c r="K10" s="5">
        <f>Table1[[#This Row],[Rata Rata Kebobolan]]/I31</f>
        <v>1</v>
      </c>
    </row>
    <row r="11" spans="4:11" x14ac:dyDescent="0.3">
      <c r="D11" t="s">
        <v>4</v>
      </c>
      <c r="E11">
        <v>1</v>
      </c>
      <c r="F11">
        <v>1</v>
      </c>
      <c r="G11">
        <v>1</v>
      </c>
      <c r="H11" s="5">
        <f>Table1[[#This Row],[Jumlah Gol]]/Table1[[#This Row],[Jumlah Main]]</f>
        <v>1</v>
      </c>
      <c r="I11" s="5">
        <f>Table1[[#This Row],[Jumlah Kebobolan]]/Table1[[#This Row],[Jumlah Main]]</f>
        <v>1</v>
      </c>
      <c r="J11" s="5">
        <f>Table1[[#This Row],[Rata-Rata Gol]]/H31</f>
        <v>1</v>
      </c>
      <c r="K11" s="5">
        <f>Table1[[#This Row],[Rata Rata Kebobolan]]/I31</f>
        <v>1</v>
      </c>
    </row>
    <row r="12" spans="4:11" x14ac:dyDescent="0.3">
      <c r="D12" t="s">
        <v>4</v>
      </c>
      <c r="E12">
        <v>1</v>
      </c>
      <c r="F12">
        <v>1</v>
      </c>
      <c r="G12">
        <v>1</v>
      </c>
      <c r="H12" s="5">
        <f>Table1[[#This Row],[Jumlah Gol]]/Table1[[#This Row],[Jumlah Main]]</f>
        <v>1</v>
      </c>
      <c r="I12" s="5">
        <f>Table1[[#This Row],[Jumlah Kebobolan]]/Table1[[#This Row],[Jumlah Main]]</f>
        <v>1</v>
      </c>
      <c r="J12" s="5">
        <f>Table1[[#This Row],[Rata-Rata Gol]]/H31</f>
        <v>1</v>
      </c>
      <c r="K12" s="5">
        <f>Table1[[#This Row],[Rata Rata Kebobolan]]/I31</f>
        <v>1</v>
      </c>
    </row>
    <row r="13" spans="4:11" x14ac:dyDescent="0.3">
      <c r="D13" t="s">
        <v>4</v>
      </c>
      <c r="E13">
        <v>1</v>
      </c>
      <c r="F13">
        <v>1</v>
      </c>
      <c r="G13">
        <v>1</v>
      </c>
      <c r="H13" s="5">
        <f>Table1[[#This Row],[Jumlah Gol]]/Table1[[#This Row],[Jumlah Main]]</f>
        <v>1</v>
      </c>
      <c r="I13" s="5">
        <f>Table1[[#This Row],[Jumlah Kebobolan]]/Table1[[#This Row],[Jumlah Main]]</f>
        <v>1</v>
      </c>
      <c r="J13" s="5">
        <f>Table1[[#This Row],[Rata-Rata Gol]]/H31</f>
        <v>1</v>
      </c>
      <c r="K13" s="5">
        <f>Table1[[#This Row],[Rata Rata Kebobolan]]/I31</f>
        <v>1</v>
      </c>
    </row>
    <row r="14" spans="4:11" x14ac:dyDescent="0.3">
      <c r="D14" t="s">
        <v>4</v>
      </c>
      <c r="E14">
        <v>1</v>
      </c>
      <c r="F14">
        <v>1</v>
      </c>
      <c r="G14">
        <v>1</v>
      </c>
      <c r="H14" s="5">
        <f>Table1[[#This Row],[Jumlah Gol]]/Table1[[#This Row],[Jumlah Main]]</f>
        <v>1</v>
      </c>
      <c r="I14" s="5">
        <f>Table1[[#This Row],[Jumlah Kebobolan]]/Table1[[#This Row],[Jumlah Main]]</f>
        <v>1</v>
      </c>
      <c r="J14" s="5">
        <f>Table1[[#This Row],[Rata-Rata Gol]]/H31</f>
        <v>1</v>
      </c>
      <c r="K14" s="5">
        <f>Table1[[#This Row],[Rata Rata Kebobolan]]/I31</f>
        <v>1</v>
      </c>
    </row>
    <row r="15" spans="4:11" x14ac:dyDescent="0.3">
      <c r="D15" t="s">
        <v>4</v>
      </c>
      <c r="E15">
        <v>1</v>
      </c>
      <c r="F15">
        <v>1</v>
      </c>
      <c r="G15">
        <v>1</v>
      </c>
      <c r="H15" s="5">
        <f>Table1[[#This Row],[Jumlah Gol]]/Table1[[#This Row],[Jumlah Main]]</f>
        <v>1</v>
      </c>
      <c r="I15" s="5">
        <f>Table1[[#This Row],[Jumlah Kebobolan]]/Table1[[#This Row],[Jumlah Main]]</f>
        <v>1</v>
      </c>
      <c r="J15" s="5">
        <f>Table1[[#This Row],[Rata-Rata Gol]]/H31</f>
        <v>1</v>
      </c>
      <c r="K15" s="5">
        <f>Table1[[#This Row],[Rata Rata Kebobolan]]/I31</f>
        <v>1</v>
      </c>
    </row>
    <row r="16" spans="4:11" x14ac:dyDescent="0.3">
      <c r="D16" t="s">
        <v>4</v>
      </c>
      <c r="E16">
        <v>1</v>
      </c>
      <c r="F16">
        <v>1</v>
      </c>
      <c r="G16">
        <v>1</v>
      </c>
      <c r="H16" s="5">
        <f>Table1[[#This Row],[Jumlah Gol]]/Table1[[#This Row],[Jumlah Main]]</f>
        <v>1</v>
      </c>
      <c r="I16" s="5">
        <f>Table1[[#This Row],[Jumlah Kebobolan]]/Table1[[#This Row],[Jumlah Main]]</f>
        <v>1</v>
      </c>
      <c r="J16" s="5">
        <f>Table1[[#This Row],[Rata-Rata Gol]]/H31</f>
        <v>1</v>
      </c>
      <c r="K16" s="5">
        <f>Table1[[#This Row],[Rata Rata Kebobolan]]/I31</f>
        <v>1</v>
      </c>
    </row>
    <row r="17" spans="4:11" x14ac:dyDescent="0.3">
      <c r="D17" t="s">
        <v>4</v>
      </c>
      <c r="E17">
        <v>1</v>
      </c>
      <c r="F17">
        <v>1</v>
      </c>
      <c r="G17">
        <v>1</v>
      </c>
      <c r="H17" s="5">
        <f>Table1[[#This Row],[Jumlah Gol]]/Table1[[#This Row],[Jumlah Main]]</f>
        <v>1</v>
      </c>
      <c r="I17" s="5">
        <f>Table1[[#This Row],[Jumlah Kebobolan]]/Table1[[#This Row],[Jumlah Main]]</f>
        <v>1</v>
      </c>
      <c r="J17" s="5">
        <f>Table1[[#This Row],[Rata-Rata Gol]]/H31</f>
        <v>1</v>
      </c>
      <c r="K17" s="5">
        <f>Table1[[#This Row],[Rata Rata Kebobolan]]/I31</f>
        <v>1</v>
      </c>
    </row>
    <row r="18" spans="4:11" x14ac:dyDescent="0.3">
      <c r="D18" t="s">
        <v>4</v>
      </c>
      <c r="E18">
        <v>1</v>
      </c>
      <c r="F18">
        <v>1</v>
      </c>
      <c r="G18">
        <v>1</v>
      </c>
      <c r="H18" s="5">
        <f>Table1[[#This Row],[Jumlah Gol]]/Table1[[#This Row],[Jumlah Main]]</f>
        <v>1</v>
      </c>
      <c r="I18" s="5">
        <f>Table1[[#This Row],[Jumlah Kebobolan]]/Table1[[#This Row],[Jumlah Main]]</f>
        <v>1</v>
      </c>
      <c r="J18" s="5">
        <f>Table1[[#This Row],[Rata-Rata Gol]]/H31</f>
        <v>1</v>
      </c>
      <c r="K18" s="5">
        <f>Table1[[#This Row],[Rata Rata Kebobolan]]/I31</f>
        <v>1</v>
      </c>
    </row>
    <row r="19" spans="4:11" x14ac:dyDescent="0.3">
      <c r="D19" t="s">
        <v>4</v>
      </c>
      <c r="E19">
        <v>1</v>
      </c>
      <c r="F19">
        <v>1</v>
      </c>
      <c r="G19">
        <v>1</v>
      </c>
      <c r="H19" s="5">
        <f>Table1[[#This Row],[Jumlah Gol]]/Table1[[#This Row],[Jumlah Main]]</f>
        <v>1</v>
      </c>
      <c r="I19" s="5">
        <f>Table1[[#This Row],[Jumlah Kebobolan]]/Table1[[#This Row],[Jumlah Main]]</f>
        <v>1</v>
      </c>
      <c r="J19" s="5">
        <f>Table1[[#This Row],[Rata-Rata Gol]]/H31</f>
        <v>1</v>
      </c>
      <c r="K19" s="5">
        <f>Table1[[#This Row],[Rata Rata Kebobolan]]/I31</f>
        <v>1</v>
      </c>
    </row>
    <row r="20" spans="4:11" x14ac:dyDescent="0.3">
      <c r="D20" t="s">
        <v>4</v>
      </c>
      <c r="E20">
        <v>1</v>
      </c>
      <c r="F20">
        <v>1</v>
      </c>
      <c r="G20">
        <v>1</v>
      </c>
      <c r="H20" s="5">
        <f>Table1[[#This Row],[Jumlah Gol]]/Table1[[#This Row],[Jumlah Main]]</f>
        <v>1</v>
      </c>
      <c r="I20" s="5">
        <f>Table1[[#This Row],[Jumlah Kebobolan]]/Table1[[#This Row],[Jumlah Main]]</f>
        <v>1</v>
      </c>
      <c r="J20" s="5">
        <f>Table1[[#This Row],[Rata-Rata Gol]]/H31</f>
        <v>1</v>
      </c>
      <c r="K20" s="5">
        <f>Table1[[#This Row],[Rata Rata Kebobolan]]/I31</f>
        <v>1</v>
      </c>
    </row>
    <row r="21" spans="4:11" x14ac:dyDescent="0.3">
      <c r="D21" t="s">
        <v>4</v>
      </c>
      <c r="E21">
        <v>1</v>
      </c>
      <c r="F21">
        <v>1</v>
      </c>
      <c r="G21">
        <v>1</v>
      </c>
      <c r="H21" s="5">
        <f>Table1[[#This Row],[Jumlah Gol]]/Table1[[#This Row],[Jumlah Main]]</f>
        <v>1</v>
      </c>
      <c r="I21" s="5">
        <f>Table1[[#This Row],[Jumlah Kebobolan]]/Table1[[#This Row],[Jumlah Main]]</f>
        <v>1</v>
      </c>
      <c r="J21" s="5">
        <f>Table1[[#This Row],[Rata-Rata Gol]]/H31</f>
        <v>1</v>
      </c>
      <c r="K21" s="5">
        <f>Table1[[#This Row],[Rata Rata Kebobolan]]/I31</f>
        <v>1</v>
      </c>
    </row>
    <row r="22" spans="4:11" x14ac:dyDescent="0.3">
      <c r="D22" t="s">
        <v>4</v>
      </c>
      <c r="E22">
        <v>1</v>
      </c>
      <c r="F22">
        <v>1</v>
      </c>
      <c r="G22">
        <v>1</v>
      </c>
      <c r="H22" s="5">
        <f>Table1[[#This Row],[Jumlah Gol]]/Table1[[#This Row],[Jumlah Main]]</f>
        <v>1</v>
      </c>
      <c r="I22" s="5">
        <f>Table1[[#This Row],[Jumlah Kebobolan]]/Table1[[#This Row],[Jumlah Main]]</f>
        <v>1</v>
      </c>
      <c r="J22" s="5">
        <f>Table1[[#This Row],[Rata-Rata Gol]]/H31</f>
        <v>1</v>
      </c>
      <c r="K22" s="5">
        <f>Table1[[#This Row],[Rata Rata Kebobolan]]/I31</f>
        <v>1</v>
      </c>
    </row>
    <row r="23" spans="4:11" x14ac:dyDescent="0.3">
      <c r="D23" t="s">
        <v>4</v>
      </c>
      <c r="E23">
        <v>1</v>
      </c>
      <c r="F23">
        <v>1</v>
      </c>
      <c r="G23">
        <v>1</v>
      </c>
      <c r="H23" s="5">
        <f>Table1[[#This Row],[Jumlah Gol]]/Table1[[#This Row],[Jumlah Main]]</f>
        <v>1</v>
      </c>
      <c r="I23" s="5">
        <f>Table1[[#This Row],[Jumlah Kebobolan]]/Table1[[#This Row],[Jumlah Main]]</f>
        <v>1</v>
      </c>
      <c r="J23" s="5">
        <f>Table1[[#This Row],[Rata-Rata Gol]]/H31</f>
        <v>1</v>
      </c>
      <c r="K23" s="5">
        <f>Table1[[#This Row],[Rata Rata Kebobolan]]/I31</f>
        <v>1</v>
      </c>
    </row>
    <row r="24" spans="4:11" x14ac:dyDescent="0.3">
      <c r="D24" t="s">
        <v>4</v>
      </c>
      <c r="E24">
        <v>1</v>
      </c>
      <c r="F24">
        <v>1</v>
      </c>
      <c r="G24">
        <v>1</v>
      </c>
      <c r="H24" s="5">
        <f>Table1[[#This Row],[Jumlah Gol]]/Table1[[#This Row],[Jumlah Main]]</f>
        <v>1</v>
      </c>
      <c r="I24" s="5">
        <f>Table1[[#This Row],[Jumlah Kebobolan]]/Table1[[#This Row],[Jumlah Main]]</f>
        <v>1</v>
      </c>
      <c r="J24" s="5">
        <f>Table1[[#This Row],[Rata-Rata Gol]]/H31</f>
        <v>1</v>
      </c>
      <c r="K24" s="5">
        <f>Table1[[#This Row],[Rata Rata Kebobolan]]/I31</f>
        <v>1</v>
      </c>
    </row>
    <row r="25" spans="4:11" x14ac:dyDescent="0.3">
      <c r="D25" t="s">
        <v>4</v>
      </c>
      <c r="E25">
        <v>1</v>
      </c>
      <c r="F25">
        <v>1</v>
      </c>
      <c r="G25">
        <v>1</v>
      </c>
      <c r="H25" s="5">
        <f>Table1[[#This Row],[Jumlah Gol]]/Table1[[#This Row],[Jumlah Main]]</f>
        <v>1</v>
      </c>
      <c r="I25" s="5">
        <f>Table1[[#This Row],[Jumlah Kebobolan]]/Table1[[#This Row],[Jumlah Main]]</f>
        <v>1</v>
      </c>
      <c r="J25" s="5">
        <f>Table1[[#This Row],[Rata-Rata Gol]]/H31</f>
        <v>1</v>
      </c>
      <c r="K25" s="5">
        <f>Table1[[#This Row],[Rata Rata Kebobolan]]/I31</f>
        <v>1</v>
      </c>
    </row>
    <row r="26" spans="4:11" x14ac:dyDescent="0.3">
      <c r="D26" t="s">
        <v>4</v>
      </c>
      <c r="E26">
        <v>1</v>
      </c>
      <c r="F26">
        <v>1</v>
      </c>
      <c r="G26">
        <v>1</v>
      </c>
      <c r="H26" s="5">
        <f>Table1[[#This Row],[Jumlah Gol]]/Table1[[#This Row],[Jumlah Main]]</f>
        <v>1</v>
      </c>
      <c r="I26" s="5">
        <f>Table1[[#This Row],[Jumlah Kebobolan]]/Table1[[#This Row],[Jumlah Main]]</f>
        <v>1</v>
      </c>
      <c r="J26" s="5">
        <f>Table1[[#This Row],[Rata-Rata Gol]]/H31</f>
        <v>1</v>
      </c>
      <c r="K26" s="5">
        <f>Table1[[#This Row],[Rata Rata Kebobolan]]/I31</f>
        <v>1</v>
      </c>
    </row>
    <row r="27" spans="4:11" x14ac:dyDescent="0.3">
      <c r="D27" t="s">
        <v>4</v>
      </c>
      <c r="E27">
        <v>1</v>
      </c>
      <c r="F27">
        <v>1</v>
      </c>
      <c r="G27">
        <v>1</v>
      </c>
      <c r="H27" s="5">
        <f>Table1[[#This Row],[Jumlah Gol]]/Table1[[#This Row],[Jumlah Main]]</f>
        <v>1</v>
      </c>
      <c r="I27" s="5">
        <f>Table1[[#This Row],[Jumlah Kebobolan]]/Table1[[#This Row],[Jumlah Main]]</f>
        <v>1</v>
      </c>
      <c r="J27" s="5">
        <f>Table1[[#This Row],[Rata-Rata Gol]]/H31</f>
        <v>1</v>
      </c>
      <c r="K27" s="5">
        <f>Table1[[#This Row],[Rata Rata Kebobolan]]/I31</f>
        <v>1</v>
      </c>
    </row>
    <row r="28" spans="4:11" x14ac:dyDescent="0.3">
      <c r="D28" t="s">
        <v>4</v>
      </c>
      <c r="E28">
        <v>1</v>
      </c>
      <c r="F28">
        <v>1</v>
      </c>
      <c r="G28">
        <v>1</v>
      </c>
      <c r="H28" s="5">
        <f>Table1[[#This Row],[Jumlah Gol]]/Table1[[#This Row],[Jumlah Main]]</f>
        <v>1</v>
      </c>
      <c r="I28" s="5">
        <f>Table1[[#This Row],[Jumlah Kebobolan]]/Table1[[#This Row],[Jumlah Main]]</f>
        <v>1</v>
      </c>
      <c r="J28" s="5">
        <f>Table1[[#This Row],[Rata-Rata Gol]]/H31</f>
        <v>1</v>
      </c>
      <c r="K28" s="5">
        <f>Table1[[#This Row],[Rata Rata Kebobolan]]/I31</f>
        <v>1</v>
      </c>
    </row>
    <row r="29" spans="4:11" x14ac:dyDescent="0.3">
      <c r="D29" s="2"/>
      <c r="E29" s="2"/>
      <c r="F29" s="2"/>
      <c r="G29" s="2"/>
      <c r="H29" s="2" t="e">
        <f>Table1[[#This Row],[Jumlah Gol]]/Table1[[#This Row],[Jumlah Main]]</f>
        <v>#DIV/0!</v>
      </c>
      <c r="I29" s="2" t="e">
        <f>Table1[[#This Row],[Jumlah Kebobolan]]/Table1[[#This Row],[Jumlah Main]]</f>
        <v>#DIV/0!</v>
      </c>
      <c r="J29" s="2" t="e">
        <f>Table1[[#This Row],[Rata-Rata Gol]]/H50</f>
        <v>#DIV/0!</v>
      </c>
      <c r="K29" s="2"/>
    </row>
    <row r="30" spans="4:11" x14ac:dyDescent="0.3">
      <c r="D30" t="s">
        <v>9</v>
      </c>
      <c r="E30" s="4">
        <f>SUM(E9:E28)</f>
        <v>20</v>
      </c>
      <c r="F30" s="4">
        <f>SUM(F9:F28)</f>
        <v>20</v>
      </c>
      <c r="G30" s="4">
        <f>SUM(G9:G28)</f>
        <v>20</v>
      </c>
      <c r="H30" s="4">
        <f>SUM(H9:H28)</f>
        <v>20</v>
      </c>
      <c r="I30" s="4">
        <f>SUM(I9:I28)</f>
        <v>20</v>
      </c>
      <c r="J30" s="3"/>
      <c r="K30" s="3"/>
    </row>
    <row r="31" spans="4:11" x14ac:dyDescent="0.3">
      <c r="D31" t="s">
        <v>10</v>
      </c>
      <c r="E31" s="4">
        <f>AVERAGE(E9:E28)</f>
        <v>1</v>
      </c>
      <c r="F31" s="4">
        <f>AVERAGE(F9:F28)</f>
        <v>1</v>
      </c>
      <c r="G31" s="4">
        <f>AVERAGE(G9:G28)</f>
        <v>1</v>
      </c>
      <c r="H31" s="4">
        <f>AVERAGE(H9:H28)</f>
        <v>1</v>
      </c>
      <c r="I31" s="4">
        <f t="shared" ref="I31" si="0">AVERAGE(I9:I28)</f>
        <v>1</v>
      </c>
      <c r="J31" s="3"/>
      <c r="K31" s="3"/>
    </row>
    <row r="38" spans="4:11" ht="18" x14ac:dyDescent="0.35">
      <c r="D38" s="8" t="s">
        <v>12</v>
      </c>
      <c r="E38" s="9"/>
      <c r="F38" s="9"/>
      <c r="G38" s="9"/>
      <c r="H38" s="9"/>
      <c r="I38" s="9"/>
      <c r="J38" s="9"/>
      <c r="K38" s="9"/>
    </row>
    <row r="40" spans="4:11" x14ac:dyDescent="0.3">
      <c r="D40" t="s">
        <v>0</v>
      </c>
      <c r="E40" t="s">
        <v>5</v>
      </c>
      <c r="F40" s="1" t="s">
        <v>7</v>
      </c>
      <c r="G40" s="1" t="s">
        <v>1</v>
      </c>
      <c r="H40" s="1" t="s">
        <v>6</v>
      </c>
      <c r="I40" s="1" t="s">
        <v>8</v>
      </c>
      <c r="J40" s="1" t="s">
        <v>13</v>
      </c>
      <c r="K40" s="1" t="s">
        <v>14</v>
      </c>
    </row>
    <row r="41" spans="4:11" x14ac:dyDescent="0.3">
      <c r="D41" t="s">
        <v>4</v>
      </c>
      <c r="E41">
        <v>1</v>
      </c>
      <c r="F41">
        <v>1</v>
      </c>
      <c r="G41">
        <v>1</v>
      </c>
      <c r="H41" s="4">
        <f>Table15[[#This Row],[Jumlah Gol]]/Table15[[#This Row],[Jumlah Main]]</f>
        <v>1</v>
      </c>
      <c r="I41" s="4">
        <f>Table15[[#This Row],[Jumlah Kebobolan]]/Table15[[#This Row],[Jumlah Main]]</f>
        <v>1</v>
      </c>
      <c r="J41" s="4">
        <f>Table15[[#This Row],[Rata-Rata Gol]]/H63</f>
        <v>1</v>
      </c>
      <c r="K41" s="4">
        <f>Table15[[#This Row],[Rata Rata Kebobolan]]/I63</f>
        <v>1</v>
      </c>
    </row>
    <row r="42" spans="4:11" x14ac:dyDescent="0.3">
      <c r="D42" t="s">
        <v>4</v>
      </c>
      <c r="E42">
        <v>1</v>
      </c>
      <c r="F42">
        <v>1</v>
      </c>
      <c r="G42">
        <v>1</v>
      </c>
      <c r="H42" s="4">
        <f>Table15[[#This Row],[Jumlah Gol]]/Table15[[#This Row],[Jumlah Main]]</f>
        <v>1</v>
      </c>
      <c r="I42" s="4">
        <f>Table15[[#This Row],[Jumlah Kebobolan]]/Table15[[#This Row],[Jumlah Main]]</f>
        <v>1</v>
      </c>
      <c r="J42" s="4">
        <f>Table15[[#This Row],[Rata-Rata Gol]]/H63</f>
        <v>1</v>
      </c>
      <c r="K42" s="4">
        <f>Table15[[#This Row],[Rata Rata Kebobolan]]/I63</f>
        <v>1</v>
      </c>
    </row>
    <row r="43" spans="4:11" x14ac:dyDescent="0.3">
      <c r="D43" t="s">
        <v>4</v>
      </c>
      <c r="E43">
        <v>1</v>
      </c>
      <c r="F43">
        <v>1</v>
      </c>
      <c r="G43">
        <v>1</v>
      </c>
      <c r="H43" s="4">
        <f>Table15[[#This Row],[Jumlah Gol]]/Table15[[#This Row],[Jumlah Main]]</f>
        <v>1</v>
      </c>
      <c r="I43" s="4">
        <f>Table15[[#This Row],[Jumlah Kebobolan]]/Table15[[#This Row],[Jumlah Main]]</f>
        <v>1</v>
      </c>
      <c r="J43" s="4">
        <f>Table15[[#This Row],[Rata-Rata Gol]]/H63</f>
        <v>1</v>
      </c>
      <c r="K43" s="4">
        <f>Table15[[#This Row],[Rata Rata Kebobolan]]/I63</f>
        <v>1</v>
      </c>
    </row>
    <row r="44" spans="4:11" x14ac:dyDescent="0.3">
      <c r="D44" t="s">
        <v>4</v>
      </c>
      <c r="E44">
        <v>1</v>
      </c>
      <c r="F44">
        <v>1</v>
      </c>
      <c r="G44">
        <v>1</v>
      </c>
      <c r="H44" s="4">
        <f>Table15[[#This Row],[Jumlah Gol]]/Table15[[#This Row],[Jumlah Main]]</f>
        <v>1</v>
      </c>
      <c r="I44" s="4">
        <f>Table15[[#This Row],[Jumlah Kebobolan]]/Table15[[#This Row],[Jumlah Main]]</f>
        <v>1</v>
      </c>
      <c r="J44" s="4">
        <f>Table15[[#This Row],[Rata-Rata Gol]]/H63</f>
        <v>1</v>
      </c>
      <c r="K44" s="4">
        <f>Table15[[#This Row],[Rata Rata Kebobolan]]/I63</f>
        <v>1</v>
      </c>
    </row>
    <row r="45" spans="4:11" x14ac:dyDescent="0.3">
      <c r="D45" t="s">
        <v>4</v>
      </c>
      <c r="E45">
        <v>1</v>
      </c>
      <c r="F45">
        <v>1</v>
      </c>
      <c r="G45">
        <v>1</v>
      </c>
      <c r="H45" s="4">
        <f>Table15[[#This Row],[Jumlah Gol]]/Table15[[#This Row],[Jumlah Main]]</f>
        <v>1</v>
      </c>
      <c r="I45" s="4">
        <f>Table15[[#This Row],[Jumlah Kebobolan]]/Table15[[#This Row],[Jumlah Main]]</f>
        <v>1</v>
      </c>
      <c r="J45" s="4">
        <f>Table15[[#This Row],[Rata-Rata Gol]]/H63</f>
        <v>1</v>
      </c>
      <c r="K45" s="4">
        <f>Table15[[#This Row],[Rata Rata Kebobolan]]/I63</f>
        <v>1</v>
      </c>
    </row>
    <row r="46" spans="4:11" x14ac:dyDescent="0.3">
      <c r="D46" t="s">
        <v>4</v>
      </c>
      <c r="E46">
        <v>1</v>
      </c>
      <c r="F46">
        <v>1</v>
      </c>
      <c r="G46">
        <v>1</v>
      </c>
      <c r="H46" s="4">
        <f>Table15[[#This Row],[Jumlah Gol]]/Table15[[#This Row],[Jumlah Main]]</f>
        <v>1</v>
      </c>
      <c r="I46" s="4">
        <f>Table15[[#This Row],[Jumlah Kebobolan]]/Table15[[#This Row],[Jumlah Main]]</f>
        <v>1</v>
      </c>
      <c r="J46" s="4">
        <f>Table15[[#This Row],[Rata-Rata Gol]]/H63</f>
        <v>1</v>
      </c>
      <c r="K46" s="4">
        <f>Table15[[#This Row],[Rata Rata Kebobolan]]/I63</f>
        <v>1</v>
      </c>
    </row>
    <row r="47" spans="4:11" x14ac:dyDescent="0.3">
      <c r="D47" t="s">
        <v>4</v>
      </c>
      <c r="E47">
        <v>1</v>
      </c>
      <c r="F47">
        <v>1</v>
      </c>
      <c r="G47">
        <v>1</v>
      </c>
      <c r="H47" s="4">
        <f>Table15[[#This Row],[Jumlah Gol]]/Table15[[#This Row],[Jumlah Main]]</f>
        <v>1</v>
      </c>
      <c r="I47" s="4">
        <f>Table15[[#This Row],[Jumlah Kebobolan]]/Table15[[#This Row],[Jumlah Main]]</f>
        <v>1</v>
      </c>
      <c r="J47" s="4">
        <f>Table15[[#This Row],[Rata-Rata Gol]]/H63</f>
        <v>1</v>
      </c>
      <c r="K47" s="4">
        <f>Table15[[#This Row],[Rata Rata Kebobolan]]/I63</f>
        <v>1</v>
      </c>
    </row>
    <row r="48" spans="4:11" x14ac:dyDescent="0.3">
      <c r="D48" t="s">
        <v>4</v>
      </c>
      <c r="E48">
        <v>1</v>
      </c>
      <c r="F48">
        <v>1</v>
      </c>
      <c r="G48">
        <v>1</v>
      </c>
      <c r="H48" s="4">
        <f>Table15[[#This Row],[Jumlah Gol]]/Table15[[#This Row],[Jumlah Main]]</f>
        <v>1</v>
      </c>
      <c r="I48" s="4">
        <f>Table15[[#This Row],[Jumlah Kebobolan]]/Table15[[#This Row],[Jumlah Main]]</f>
        <v>1</v>
      </c>
      <c r="J48" s="4">
        <f>Table15[[#This Row],[Rata-Rata Gol]]/H63</f>
        <v>1</v>
      </c>
      <c r="K48" s="4">
        <f>Table15[[#This Row],[Rata Rata Kebobolan]]/I63</f>
        <v>1</v>
      </c>
    </row>
    <row r="49" spans="4:11" x14ac:dyDescent="0.3">
      <c r="D49" t="s">
        <v>4</v>
      </c>
      <c r="E49">
        <v>1</v>
      </c>
      <c r="F49">
        <v>1</v>
      </c>
      <c r="G49">
        <v>1</v>
      </c>
      <c r="H49" s="4">
        <f>Table15[[#This Row],[Jumlah Gol]]/Table15[[#This Row],[Jumlah Main]]</f>
        <v>1</v>
      </c>
      <c r="I49" s="4">
        <f>Table15[[#This Row],[Jumlah Kebobolan]]/Table15[[#This Row],[Jumlah Main]]</f>
        <v>1</v>
      </c>
      <c r="J49" s="4">
        <f>Table15[[#This Row],[Rata-Rata Gol]]/H63</f>
        <v>1</v>
      </c>
      <c r="K49" s="4">
        <f>Table15[[#This Row],[Rata Rata Kebobolan]]/I63</f>
        <v>1</v>
      </c>
    </row>
    <row r="50" spans="4:11" x14ac:dyDescent="0.3">
      <c r="D50" t="s">
        <v>4</v>
      </c>
      <c r="E50">
        <v>1</v>
      </c>
      <c r="F50">
        <v>1</v>
      </c>
      <c r="G50">
        <v>1</v>
      </c>
      <c r="H50" s="4">
        <f>Table15[[#This Row],[Jumlah Gol]]/Table15[[#This Row],[Jumlah Main]]</f>
        <v>1</v>
      </c>
      <c r="I50" s="4">
        <f>Table15[[#This Row],[Jumlah Kebobolan]]/Table15[[#This Row],[Jumlah Main]]</f>
        <v>1</v>
      </c>
      <c r="J50" s="4">
        <f>Table15[[#This Row],[Rata-Rata Gol]]/H63</f>
        <v>1</v>
      </c>
      <c r="K50" s="4">
        <f>Table15[[#This Row],[Rata Rata Kebobolan]]/I63</f>
        <v>1</v>
      </c>
    </row>
    <row r="51" spans="4:11" x14ac:dyDescent="0.3">
      <c r="D51" t="s">
        <v>4</v>
      </c>
      <c r="E51">
        <v>1</v>
      </c>
      <c r="F51">
        <v>1</v>
      </c>
      <c r="G51">
        <v>1</v>
      </c>
      <c r="H51" s="4">
        <f>Table15[[#This Row],[Jumlah Gol]]/Table15[[#This Row],[Jumlah Main]]</f>
        <v>1</v>
      </c>
      <c r="I51" s="4">
        <f>Table15[[#This Row],[Jumlah Kebobolan]]/Table15[[#This Row],[Jumlah Main]]</f>
        <v>1</v>
      </c>
      <c r="J51" s="4">
        <f>Table15[[#This Row],[Rata-Rata Gol]]/H63</f>
        <v>1</v>
      </c>
      <c r="K51" s="4">
        <f>Table15[[#This Row],[Rata Rata Kebobolan]]/I63</f>
        <v>1</v>
      </c>
    </row>
    <row r="52" spans="4:11" x14ac:dyDescent="0.3">
      <c r="D52" t="s">
        <v>4</v>
      </c>
      <c r="E52">
        <v>1</v>
      </c>
      <c r="F52">
        <v>1</v>
      </c>
      <c r="G52">
        <v>1</v>
      </c>
      <c r="H52" s="4">
        <f>Table15[[#This Row],[Jumlah Gol]]/Table15[[#This Row],[Jumlah Main]]</f>
        <v>1</v>
      </c>
      <c r="I52" s="4">
        <f>Table15[[#This Row],[Jumlah Kebobolan]]/Table15[[#This Row],[Jumlah Main]]</f>
        <v>1</v>
      </c>
      <c r="J52" s="4">
        <f>Table15[[#This Row],[Rata-Rata Gol]]/H63</f>
        <v>1</v>
      </c>
      <c r="K52" s="4">
        <f>Table15[[#This Row],[Rata Rata Kebobolan]]/I63</f>
        <v>1</v>
      </c>
    </row>
    <row r="53" spans="4:11" x14ac:dyDescent="0.3">
      <c r="D53" t="s">
        <v>4</v>
      </c>
      <c r="E53">
        <v>1</v>
      </c>
      <c r="F53">
        <v>1</v>
      </c>
      <c r="G53">
        <v>1</v>
      </c>
      <c r="H53" s="4">
        <f>Table15[[#This Row],[Jumlah Gol]]/Table15[[#This Row],[Jumlah Main]]</f>
        <v>1</v>
      </c>
      <c r="I53" s="4">
        <f>Table15[[#This Row],[Jumlah Kebobolan]]/Table15[[#This Row],[Jumlah Main]]</f>
        <v>1</v>
      </c>
      <c r="J53" s="4">
        <f>Table15[[#This Row],[Rata-Rata Gol]]/H63</f>
        <v>1</v>
      </c>
      <c r="K53" s="4">
        <f>Table15[[#This Row],[Rata Rata Kebobolan]]/I63</f>
        <v>1</v>
      </c>
    </row>
    <row r="54" spans="4:11" x14ac:dyDescent="0.3">
      <c r="D54" t="s">
        <v>4</v>
      </c>
      <c r="E54">
        <v>1</v>
      </c>
      <c r="F54">
        <v>1</v>
      </c>
      <c r="G54">
        <v>1</v>
      </c>
      <c r="H54" s="4">
        <f>Table15[[#This Row],[Jumlah Gol]]/Table15[[#This Row],[Jumlah Main]]</f>
        <v>1</v>
      </c>
      <c r="I54" s="4">
        <f>Table15[[#This Row],[Jumlah Kebobolan]]/Table15[[#This Row],[Jumlah Main]]</f>
        <v>1</v>
      </c>
      <c r="J54" s="4">
        <f>Table15[[#This Row],[Rata-Rata Gol]]/H63</f>
        <v>1</v>
      </c>
      <c r="K54" s="4">
        <f>Table15[[#This Row],[Rata Rata Kebobolan]]/I63</f>
        <v>1</v>
      </c>
    </row>
    <row r="55" spans="4:11" x14ac:dyDescent="0.3">
      <c r="D55" t="s">
        <v>4</v>
      </c>
      <c r="E55">
        <v>1</v>
      </c>
      <c r="F55">
        <v>1</v>
      </c>
      <c r="G55">
        <v>1</v>
      </c>
      <c r="H55" s="4">
        <f>Table15[[#This Row],[Jumlah Gol]]/Table15[[#This Row],[Jumlah Main]]</f>
        <v>1</v>
      </c>
      <c r="I55" s="4">
        <f>Table15[[#This Row],[Jumlah Kebobolan]]/Table15[[#This Row],[Jumlah Main]]</f>
        <v>1</v>
      </c>
      <c r="J55" s="4">
        <f>Table15[[#This Row],[Rata-Rata Gol]]/H63</f>
        <v>1</v>
      </c>
      <c r="K55" s="4">
        <f>Table15[[#This Row],[Rata Rata Kebobolan]]/I63</f>
        <v>1</v>
      </c>
    </row>
    <row r="56" spans="4:11" x14ac:dyDescent="0.3">
      <c r="D56" t="s">
        <v>4</v>
      </c>
      <c r="E56">
        <v>1</v>
      </c>
      <c r="F56">
        <v>1</v>
      </c>
      <c r="G56">
        <v>1</v>
      </c>
      <c r="H56" s="4">
        <f>Table15[[#This Row],[Jumlah Gol]]/Table15[[#This Row],[Jumlah Main]]</f>
        <v>1</v>
      </c>
      <c r="I56" s="4">
        <f>Table15[[#This Row],[Jumlah Kebobolan]]/Table15[[#This Row],[Jumlah Main]]</f>
        <v>1</v>
      </c>
      <c r="J56" s="4">
        <f>Table15[[#This Row],[Rata-Rata Gol]]/H63</f>
        <v>1</v>
      </c>
      <c r="K56" s="4">
        <f>Table15[[#This Row],[Rata Rata Kebobolan]]/I63</f>
        <v>1</v>
      </c>
    </row>
    <row r="57" spans="4:11" x14ac:dyDescent="0.3">
      <c r="D57" t="s">
        <v>4</v>
      </c>
      <c r="E57">
        <v>1</v>
      </c>
      <c r="F57">
        <v>1</v>
      </c>
      <c r="G57">
        <v>1</v>
      </c>
      <c r="H57" s="4">
        <f>Table15[[#This Row],[Jumlah Gol]]/Table15[[#This Row],[Jumlah Main]]</f>
        <v>1</v>
      </c>
      <c r="I57" s="4">
        <f>Table15[[#This Row],[Jumlah Kebobolan]]/Table15[[#This Row],[Jumlah Main]]</f>
        <v>1</v>
      </c>
      <c r="J57" s="4">
        <f>Table15[[#This Row],[Rata-Rata Gol]]/H63</f>
        <v>1</v>
      </c>
      <c r="K57" s="4">
        <f>Table15[[#This Row],[Rata Rata Kebobolan]]/I63</f>
        <v>1</v>
      </c>
    </row>
    <row r="58" spans="4:11" x14ac:dyDescent="0.3">
      <c r="D58" t="s">
        <v>4</v>
      </c>
      <c r="E58">
        <v>1</v>
      </c>
      <c r="F58">
        <v>1</v>
      </c>
      <c r="G58">
        <v>1</v>
      </c>
      <c r="H58" s="4">
        <f>Table15[[#This Row],[Jumlah Gol]]/Table15[[#This Row],[Jumlah Main]]</f>
        <v>1</v>
      </c>
      <c r="I58" s="4">
        <f>Table15[[#This Row],[Jumlah Kebobolan]]/Table15[[#This Row],[Jumlah Main]]</f>
        <v>1</v>
      </c>
      <c r="J58" s="4">
        <f>Table15[[#This Row],[Rata-Rata Gol]]/H63</f>
        <v>1</v>
      </c>
      <c r="K58" s="4">
        <f>Table15[[#This Row],[Rata Rata Kebobolan]]/I63</f>
        <v>1</v>
      </c>
    </row>
    <row r="59" spans="4:11" x14ac:dyDescent="0.3">
      <c r="D59" t="s">
        <v>4</v>
      </c>
      <c r="E59">
        <v>1</v>
      </c>
      <c r="F59">
        <v>1</v>
      </c>
      <c r="G59">
        <v>1</v>
      </c>
      <c r="H59" s="4">
        <f>Table15[[#This Row],[Jumlah Gol]]/Table15[[#This Row],[Jumlah Main]]</f>
        <v>1</v>
      </c>
      <c r="I59" s="4">
        <f>Table15[[#This Row],[Jumlah Kebobolan]]/Table15[[#This Row],[Jumlah Main]]</f>
        <v>1</v>
      </c>
      <c r="J59" s="4">
        <f>Table15[[#This Row],[Rata-Rata Gol]]/H63</f>
        <v>1</v>
      </c>
      <c r="K59" s="4">
        <f>Table15[[#This Row],[Rata Rata Kebobolan]]/I63</f>
        <v>1</v>
      </c>
    </row>
    <row r="60" spans="4:11" x14ac:dyDescent="0.3">
      <c r="D60" t="s">
        <v>4</v>
      </c>
      <c r="E60">
        <v>1</v>
      </c>
      <c r="F60">
        <v>1</v>
      </c>
      <c r="G60">
        <v>1</v>
      </c>
      <c r="H60" s="4">
        <f>Table15[[#This Row],[Jumlah Gol]]/Table15[[#This Row],[Jumlah Main]]</f>
        <v>1</v>
      </c>
      <c r="I60" s="4">
        <f>Table15[[#This Row],[Jumlah Kebobolan]]/Table15[[#This Row],[Jumlah Main]]</f>
        <v>1</v>
      </c>
      <c r="J60" s="4">
        <f>Table15[[#This Row],[Rata-Rata Gol]]/H63</f>
        <v>1</v>
      </c>
      <c r="K60" s="4">
        <f>Table15[[#This Row],[Rata Rata Kebobolan]]/I63</f>
        <v>1</v>
      </c>
    </row>
    <row r="61" spans="4:11" x14ac:dyDescent="0.3">
      <c r="D61" s="2"/>
      <c r="E61" s="2"/>
      <c r="F61" s="2"/>
      <c r="G61" s="2"/>
      <c r="H61" s="2"/>
      <c r="I61" s="2"/>
      <c r="J61" s="2"/>
      <c r="K61" s="2"/>
    </row>
    <row r="62" spans="4:11" x14ac:dyDescent="0.3">
      <c r="D62" t="s">
        <v>9</v>
      </c>
      <c r="E62" s="4">
        <f>SUM(E41:E60)</f>
        <v>20</v>
      </c>
      <c r="F62" s="4">
        <f>SUM(F41:F60)</f>
        <v>20</v>
      </c>
      <c r="G62" s="4">
        <f>SUM(G41:G60)</f>
        <v>20</v>
      </c>
      <c r="H62" s="4">
        <f>SUM(H41:H60)</f>
        <v>20</v>
      </c>
      <c r="I62" s="4">
        <f>SUM(I41:I60)</f>
        <v>20</v>
      </c>
      <c r="J62" s="4"/>
      <c r="K62" s="4"/>
    </row>
    <row r="63" spans="4:11" x14ac:dyDescent="0.3">
      <c r="D63" t="s">
        <v>10</v>
      </c>
      <c r="E63" s="4">
        <f>AVERAGE(E41:E60)</f>
        <v>1</v>
      </c>
      <c r="F63" s="4">
        <f>AVERAGE(F41:F60)</f>
        <v>1</v>
      </c>
      <c r="G63" s="4">
        <f>AVERAGE(G41:G60)</f>
        <v>1</v>
      </c>
      <c r="H63" s="4">
        <f>AVERAGE(H41:H60)</f>
        <v>1</v>
      </c>
      <c r="I63" s="4">
        <f t="shared" ref="I63" si="1">AVERAGE(I41:I60)</f>
        <v>1</v>
      </c>
      <c r="J63" s="4"/>
      <c r="K63" s="4"/>
    </row>
    <row r="70" spans="4:10" ht="18" x14ac:dyDescent="0.35">
      <c r="D70" s="8" t="s">
        <v>20</v>
      </c>
      <c r="E70" s="13"/>
      <c r="F70" s="13"/>
      <c r="G70" s="13"/>
      <c r="H70" s="13"/>
      <c r="I70" s="13"/>
      <c r="J70" s="13"/>
    </row>
    <row r="72" spans="4:10" x14ac:dyDescent="0.3">
      <c r="D72" t="s">
        <v>0</v>
      </c>
      <c r="E72" t="s">
        <v>5</v>
      </c>
      <c r="F72" t="s">
        <v>21</v>
      </c>
      <c r="G72" t="s">
        <v>16</v>
      </c>
      <c r="H72" t="s">
        <v>22</v>
      </c>
      <c r="I72" s="6" t="s">
        <v>17</v>
      </c>
      <c r="J72" s="6" t="s">
        <v>18</v>
      </c>
    </row>
    <row r="73" spans="4:10" x14ac:dyDescent="0.3">
      <c r="D73" s="14" t="s">
        <v>4</v>
      </c>
      <c r="E73" s="21">
        <v>21</v>
      </c>
      <c r="F73" s="16">
        <v>16</v>
      </c>
      <c r="G73" s="17">
        <f>(F73/E73)*100</f>
        <v>76.19047619047619</v>
      </c>
      <c r="H73" s="14">
        <v>50</v>
      </c>
      <c r="I73" s="7">
        <f>(H73/(E73*3))*100</f>
        <v>79.365079365079367</v>
      </c>
      <c r="J73" s="7">
        <f>I73/I93</f>
        <v>1.7271157167530227</v>
      </c>
    </row>
    <row r="74" spans="4:10" x14ac:dyDescent="0.3">
      <c r="D74" s="15" t="s">
        <v>4</v>
      </c>
      <c r="E74" s="22">
        <v>21</v>
      </c>
      <c r="F74" s="18">
        <v>14</v>
      </c>
      <c r="G74" s="17">
        <f t="shared" ref="G74:G92" si="2">(F74/E74)*100</f>
        <v>66.666666666666657</v>
      </c>
      <c r="H74" s="19">
        <v>45</v>
      </c>
      <c r="I74" s="7">
        <f t="shared" ref="I74:I76" si="3">(H74/(E74*3))*100</f>
        <v>71.428571428571431</v>
      </c>
      <c r="J74" s="7">
        <f>I74/I93</f>
        <v>1.5544041450777204</v>
      </c>
    </row>
    <row r="75" spans="4:10" x14ac:dyDescent="0.3">
      <c r="D75" s="14" t="s">
        <v>4</v>
      </c>
      <c r="E75" s="21">
        <v>21</v>
      </c>
      <c r="F75" s="16">
        <v>13</v>
      </c>
      <c r="G75" s="17">
        <f t="shared" si="2"/>
        <v>61.904761904761905</v>
      </c>
      <c r="H75" s="14">
        <v>42</v>
      </c>
      <c r="I75" s="7">
        <f t="shared" si="3"/>
        <v>66.666666666666657</v>
      </c>
      <c r="J75" s="7">
        <f>I75/I93</f>
        <v>1.4507772020725387</v>
      </c>
    </row>
    <row r="76" spans="4:10" x14ac:dyDescent="0.3">
      <c r="D76" s="15" t="s">
        <v>4</v>
      </c>
      <c r="E76" s="23">
        <v>21</v>
      </c>
      <c r="F76" s="20">
        <v>10</v>
      </c>
      <c r="G76" s="17">
        <f t="shared" si="2"/>
        <v>47.619047619047613</v>
      </c>
      <c r="H76" s="15">
        <v>40</v>
      </c>
      <c r="I76" s="7">
        <f t="shared" si="3"/>
        <v>63.492063492063487</v>
      </c>
      <c r="J76" s="7">
        <f>I76/I93</f>
        <v>1.3816925734024179</v>
      </c>
    </row>
    <row r="77" spans="4:10" x14ac:dyDescent="0.3">
      <c r="D77" s="14" t="s">
        <v>4</v>
      </c>
      <c r="E77" s="21">
        <v>21</v>
      </c>
      <c r="F77" s="16">
        <v>11</v>
      </c>
      <c r="G77" s="17">
        <f>(F77/E77)*100</f>
        <v>52.380952380952387</v>
      </c>
      <c r="H77" s="14">
        <v>36</v>
      </c>
      <c r="I77" s="7">
        <f>(H77/(E77*3))*100</f>
        <v>57.142857142857139</v>
      </c>
      <c r="J77" s="7">
        <f>I77/I93</f>
        <v>1.2435233160621761</v>
      </c>
    </row>
    <row r="78" spans="4:10" x14ac:dyDescent="0.3">
      <c r="D78" s="15" t="s">
        <v>4</v>
      </c>
      <c r="E78" s="23">
        <v>21</v>
      </c>
      <c r="F78" s="20">
        <v>8</v>
      </c>
      <c r="G78" s="17">
        <f t="shared" si="2"/>
        <v>38.095238095238095</v>
      </c>
      <c r="H78" s="15">
        <v>28</v>
      </c>
      <c r="I78" s="7">
        <f t="shared" ref="I78:I79" si="4">(H78/(E78*3))*100</f>
        <v>44.444444444444443</v>
      </c>
      <c r="J78" s="7">
        <f>I78/I93</f>
        <v>0.9671848013816926</v>
      </c>
    </row>
    <row r="79" spans="4:10" x14ac:dyDescent="0.3">
      <c r="D79" s="14" t="s">
        <v>4</v>
      </c>
      <c r="E79" s="21">
        <v>21</v>
      </c>
      <c r="F79" s="16">
        <v>10</v>
      </c>
      <c r="G79" s="17">
        <f t="shared" si="2"/>
        <v>47.619047619047613</v>
      </c>
      <c r="H79" s="14">
        <v>35</v>
      </c>
      <c r="I79" s="7">
        <f t="shared" si="4"/>
        <v>55.555555555555557</v>
      </c>
      <c r="J79" s="7">
        <f>I79/I93</f>
        <v>1.2089810017271159</v>
      </c>
    </row>
    <row r="80" spans="4:10" x14ac:dyDescent="0.3">
      <c r="D80" s="15" t="s">
        <v>4</v>
      </c>
      <c r="E80" s="23">
        <v>21</v>
      </c>
      <c r="F80" s="20">
        <v>9</v>
      </c>
      <c r="G80" s="17">
        <f t="shared" si="2"/>
        <v>42.857142857142854</v>
      </c>
      <c r="H80" s="15">
        <v>32</v>
      </c>
      <c r="I80" s="7">
        <f>(H80/(E80*3))*100</f>
        <v>50.793650793650791</v>
      </c>
      <c r="J80" s="7">
        <f>I80/I93</f>
        <v>1.1053540587219344</v>
      </c>
    </row>
    <row r="81" spans="4:10" x14ac:dyDescent="0.3">
      <c r="D81" s="14" t="s">
        <v>4</v>
      </c>
      <c r="E81" s="21">
        <v>21</v>
      </c>
      <c r="F81" s="16">
        <v>8</v>
      </c>
      <c r="G81" s="17">
        <f t="shared" si="2"/>
        <v>38.095238095238095</v>
      </c>
      <c r="H81" s="14">
        <v>33</v>
      </c>
      <c r="I81" s="7">
        <f t="shared" ref="I81:I92" si="5">(H81/(E81*3))*100</f>
        <v>52.380952380952387</v>
      </c>
      <c r="J81" s="7">
        <f>I81/I93</f>
        <v>1.1398963730569951</v>
      </c>
    </row>
    <row r="82" spans="4:10" x14ac:dyDescent="0.3">
      <c r="D82" s="15" t="s">
        <v>4</v>
      </c>
      <c r="E82" s="23">
        <v>21</v>
      </c>
      <c r="F82" s="20">
        <v>9</v>
      </c>
      <c r="G82" s="17">
        <f t="shared" si="2"/>
        <v>42.857142857142854</v>
      </c>
      <c r="H82" s="15">
        <v>31</v>
      </c>
      <c r="I82" s="7">
        <f t="shared" si="5"/>
        <v>49.206349206349202</v>
      </c>
      <c r="J82" s="7">
        <f>I82/I93</f>
        <v>1.0708117443868739</v>
      </c>
    </row>
    <row r="83" spans="4:10" x14ac:dyDescent="0.3">
      <c r="D83" s="14" t="s">
        <v>4</v>
      </c>
      <c r="E83" s="21">
        <v>21</v>
      </c>
      <c r="F83" s="16">
        <v>8</v>
      </c>
      <c r="G83" s="17">
        <f t="shared" si="2"/>
        <v>38.095238095238095</v>
      </c>
      <c r="H83" s="14">
        <v>30</v>
      </c>
      <c r="I83" s="7">
        <f t="shared" si="5"/>
        <v>47.619047619047613</v>
      </c>
      <c r="J83" s="7">
        <f>I83/I93</f>
        <v>1.0362694300518134</v>
      </c>
    </row>
    <row r="84" spans="4:10" x14ac:dyDescent="0.3">
      <c r="D84" s="15" t="s">
        <v>4</v>
      </c>
      <c r="E84" s="23">
        <v>21</v>
      </c>
      <c r="F84" s="20">
        <v>6</v>
      </c>
      <c r="G84" s="17">
        <f t="shared" si="2"/>
        <v>28.571428571428569</v>
      </c>
      <c r="H84" s="15">
        <v>24</v>
      </c>
      <c r="I84" s="7">
        <f t="shared" si="5"/>
        <v>38.095238095238095</v>
      </c>
      <c r="J84" s="7">
        <f>I84/I93</f>
        <v>0.82901554404145084</v>
      </c>
    </row>
    <row r="85" spans="4:10" x14ac:dyDescent="0.3">
      <c r="D85" s="14" t="s">
        <v>4</v>
      </c>
      <c r="E85" s="21">
        <v>21</v>
      </c>
      <c r="F85" s="16">
        <v>5</v>
      </c>
      <c r="G85" s="17">
        <f t="shared" si="2"/>
        <v>23.809523809523807</v>
      </c>
      <c r="H85" s="14">
        <v>20</v>
      </c>
      <c r="I85" s="7">
        <f t="shared" si="5"/>
        <v>31.746031746031743</v>
      </c>
      <c r="J85" s="7">
        <f>I85/I93</f>
        <v>0.69084628670120896</v>
      </c>
    </row>
    <row r="86" spans="4:10" x14ac:dyDescent="0.3">
      <c r="D86" s="15" t="s">
        <v>4</v>
      </c>
      <c r="E86" s="23">
        <v>21</v>
      </c>
      <c r="F86" s="20">
        <v>4</v>
      </c>
      <c r="G86" s="17">
        <f t="shared" si="2"/>
        <v>19.047619047619047</v>
      </c>
      <c r="H86" s="15">
        <v>17</v>
      </c>
      <c r="I86" s="7">
        <f t="shared" si="5"/>
        <v>26.984126984126984</v>
      </c>
      <c r="J86" s="7">
        <f>I86/I93</f>
        <v>0.58721934369602768</v>
      </c>
    </row>
    <row r="87" spans="4:10" x14ac:dyDescent="0.3">
      <c r="D87" s="14" t="s">
        <v>4</v>
      </c>
      <c r="E87" s="21">
        <v>21</v>
      </c>
      <c r="F87" s="16">
        <v>5</v>
      </c>
      <c r="G87" s="17">
        <f t="shared" si="2"/>
        <v>23.809523809523807</v>
      </c>
      <c r="H87" s="14">
        <v>19</v>
      </c>
      <c r="I87" s="7">
        <f t="shared" si="5"/>
        <v>30.158730158730158</v>
      </c>
      <c r="J87" s="7">
        <f>I87/I93</f>
        <v>0.65630397236614857</v>
      </c>
    </row>
    <row r="88" spans="4:10" x14ac:dyDescent="0.3">
      <c r="D88" s="15" t="s">
        <v>4</v>
      </c>
      <c r="E88" s="23">
        <v>21</v>
      </c>
      <c r="F88" s="20">
        <v>4</v>
      </c>
      <c r="G88" s="17">
        <f t="shared" si="2"/>
        <v>19.047619047619047</v>
      </c>
      <c r="H88" s="15">
        <v>19</v>
      </c>
      <c r="I88" s="7">
        <f t="shared" si="5"/>
        <v>30.158730158730158</v>
      </c>
      <c r="J88" s="7">
        <f>I88/I93</f>
        <v>0.65630397236614857</v>
      </c>
    </row>
    <row r="89" spans="4:10" x14ac:dyDescent="0.3">
      <c r="D89" s="14" t="s">
        <v>4</v>
      </c>
      <c r="E89" s="21">
        <v>21</v>
      </c>
      <c r="F89" s="16">
        <v>4</v>
      </c>
      <c r="G89" s="17">
        <f t="shared" si="2"/>
        <v>19.047619047619047</v>
      </c>
      <c r="H89" s="14">
        <v>18</v>
      </c>
      <c r="I89" s="7">
        <f t="shared" si="5"/>
        <v>28.571428571428569</v>
      </c>
      <c r="J89" s="7">
        <f>I89/I93</f>
        <v>0.62176165803108807</v>
      </c>
    </row>
    <row r="90" spans="4:10" x14ac:dyDescent="0.3">
      <c r="D90" s="15" t="s">
        <v>4</v>
      </c>
      <c r="E90" s="23">
        <v>21</v>
      </c>
      <c r="F90" s="20">
        <v>6</v>
      </c>
      <c r="G90" s="17">
        <f t="shared" si="2"/>
        <v>28.571428571428569</v>
      </c>
      <c r="H90" s="15">
        <v>24</v>
      </c>
      <c r="I90" s="7">
        <f t="shared" si="5"/>
        <v>38.095238095238095</v>
      </c>
      <c r="J90" s="7">
        <f>I90/I93</f>
        <v>0.82901554404145084</v>
      </c>
    </row>
    <row r="91" spans="4:10" x14ac:dyDescent="0.3">
      <c r="D91" s="14" t="s">
        <v>4</v>
      </c>
      <c r="E91" s="21">
        <v>21</v>
      </c>
      <c r="F91" s="16">
        <v>6</v>
      </c>
      <c r="G91" s="17">
        <f t="shared" si="2"/>
        <v>28.571428571428569</v>
      </c>
      <c r="H91" s="14">
        <v>21</v>
      </c>
      <c r="I91" s="7">
        <f t="shared" si="5"/>
        <v>33.333333333333329</v>
      </c>
      <c r="J91" s="7">
        <f>I91/I93</f>
        <v>0.72538860103626934</v>
      </c>
    </row>
    <row r="92" spans="4:10" x14ac:dyDescent="0.3">
      <c r="D92" s="15" t="s">
        <v>4</v>
      </c>
      <c r="E92" s="23">
        <v>21</v>
      </c>
      <c r="F92" s="20">
        <v>4</v>
      </c>
      <c r="G92" s="17">
        <f t="shared" si="2"/>
        <v>19.047619047619047</v>
      </c>
      <c r="H92" s="15">
        <v>15</v>
      </c>
      <c r="I92" s="7">
        <f t="shared" si="5"/>
        <v>23.809523809523807</v>
      </c>
      <c r="J92" s="7">
        <f>I92/I93</f>
        <v>0.51813471502590669</v>
      </c>
    </row>
    <row r="93" spans="4:10" x14ac:dyDescent="0.3">
      <c r="D93" s="14" t="s">
        <v>19</v>
      </c>
      <c r="E93" s="24">
        <f>AVERAGE(E71:E92)</f>
        <v>21</v>
      </c>
      <c r="F93" s="7">
        <f>AVERAGE(F71:F92)</f>
        <v>8</v>
      </c>
      <c r="G93" s="4"/>
      <c r="H93" s="4">
        <f>AVERAGE(H71:H92)</f>
        <v>28.95</v>
      </c>
      <c r="I93" s="7">
        <f>(H93/(E93*3))*100</f>
        <v>45.952380952380949</v>
      </c>
      <c r="J93" s="4"/>
    </row>
  </sheetData>
  <mergeCells count="4">
    <mergeCell ref="D6:K6"/>
    <mergeCell ref="D38:K38"/>
    <mergeCell ref="D2:F2"/>
    <mergeCell ref="D70:J70"/>
  </mergeCells>
  <phoneticPr fontId="4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IDEAPAD-F</dc:creator>
  <cp:lastModifiedBy>FISRA BELIAN KELIWAWA</cp:lastModifiedBy>
  <dcterms:created xsi:type="dcterms:W3CDTF">2023-06-30T13:45:46Z</dcterms:created>
  <dcterms:modified xsi:type="dcterms:W3CDTF">2023-06-30T16:10:21Z</dcterms:modified>
</cp:coreProperties>
</file>